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orgesSkiforbundKrets/finnmark/Grener/Langrenn/SNN-cupen/2025/"/>
    </mc:Choice>
  </mc:AlternateContent>
  <xr:revisionPtr revIDLastSave="1137" documentId="8_{90A6DC4D-ADBF-B441-9194-3F2F88360C0B}" xr6:coauthVersionLast="47" xr6:coauthVersionMax="47" xr10:uidLastSave="{BE3A214D-1C75-419F-A697-6ED1BE0A80E0}"/>
  <bookViews>
    <workbookView xWindow="280" yWindow="1520" windowWidth="34560" windowHeight="19640" tabRatio="948" firstSheet="22" activeTab="15" xr2:uid="{00000000-000D-0000-FFFF-FFFF00000000}"/>
  </bookViews>
  <sheets>
    <sheet name="Meny" sheetId="8" r:id="rId1"/>
    <sheet name="G11-12 Vest" sheetId="41" r:id="rId2"/>
    <sheet name="J11-12 Vest" sheetId="42" r:id="rId3"/>
    <sheet name="SNN Cup" sheetId="7" state="hidden" r:id="rId4"/>
    <sheet name="Vest" sheetId="5" state="hidden" r:id="rId5"/>
    <sheet name="Øst" sheetId="6" state="hidden" r:id="rId6"/>
    <sheet name="G11 Vest" sheetId="24" state="hidden" r:id="rId7"/>
    <sheet name="J11 Vest" sheetId="25" state="hidden" r:id="rId8"/>
    <sheet name="G12 Vest " sheetId="38" state="hidden" r:id="rId9"/>
    <sheet name="J12 Vest" sheetId="39" state="hidden" r:id="rId10"/>
    <sheet name="G13-14 Vest" sheetId="26" r:id="rId11"/>
    <sheet name="J13-14 Vest" sheetId="27" r:id="rId12"/>
    <sheet name="G15-16 Vest" sheetId="28" r:id="rId13"/>
    <sheet name="J15-16 Vest" sheetId="29" r:id="rId14"/>
    <sheet name="M17-18 Vest" sheetId="30" r:id="rId15"/>
    <sheet name="K17-18 Vest" sheetId="31" r:id="rId16"/>
    <sheet name="M19-20 Vest" sheetId="32" r:id="rId17"/>
    <sheet name="K19-20 Vest" sheetId="33" r:id="rId18"/>
    <sheet name="M Senior Vest" sheetId="34" r:id="rId19"/>
    <sheet name="K Senior Vest" sheetId="35" r:id="rId20"/>
    <sheet name="K Åpen klasse Vest" sheetId="37" state="hidden" r:id="rId21"/>
    <sheet name="Poengsystem" sheetId="40" state="hidden" r:id="rId22"/>
    <sheet name="K Åpen klasseVest" sheetId="36" r:id="rId23"/>
    <sheet name="Kort" sheetId="43" r:id="rId24"/>
  </sheets>
  <definedNames>
    <definedName name="_xlnm._FilterDatabase" localSheetId="18" hidden="1">'M Senior Vest'!$A$4:$W$25</definedName>
    <definedName name="_xlnm._FilterDatabase" localSheetId="4" hidden="1">Vest!$B$1:$I$16</definedName>
    <definedName name="_xlnm._FilterDatabase" localSheetId="5" hidden="1">Øst!$B$1:$I$20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6" i="32" l="1"/>
  <c r="AB26" i="33" l="1"/>
  <c r="AC28" i="31"/>
  <c r="AC27" i="29"/>
  <c r="AB27" i="29"/>
  <c r="AC27" i="28"/>
  <c r="AB27" i="28"/>
  <c r="AC26" i="27"/>
  <c r="B3" i="43" s="1"/>
  <c r="AB26" i="27"/>
  <c r="B2" i="43" s="1"/>
  <c r="I2" i="43" s="1"/>
  <c r="AC26" i="26"/>
  <c r="AB26" i="26"/>
  <c r="AC27" i="42"/>
  <c r="AB27" i="42"/>
  <c r="AC27" i="41"/>
  <c r="Z25" i="36"/>
  <c r="E25" i="36"/>
  <c r="Z24" i="36"/>
  <c r="E24" i="36"/>
  <c r="Z23" i="36"/>
  <c r="E23" i="36"/>
  <c r="Z22" i="36"/>
  <c r="E22" i="36"/>
  <c r="Z21" i="36"/>
  <c r="E21" i="36"/>
  <c r="Z20" i="36"/>
  <c r="E20" i="36"/>
  <c r="Z19" i="36"/>
  <c r="E19" i="36"/>
  <c r="Z18" i="36"/>
  <c r="E18" i="36"/>
  <c r="Z17" i="36"/>
  <c r="E17" i="36"/>
  <c r="Z16" i="36"/>
  <c r="E16" i="36"/>
  <c r="Z15" i="36"/>
  <c r="E15" i="36"/>
  <c r="Z14" i="36"/>
  <c r="E14" i="36"/>
  <c r="AA13" i="36"/>
  <c r="E13" i="36"/>
  <c r="AA12" i="36"/>
  <c r="E12" i="36"/>
  <c r="AA11" i="36"/>
  <c r="E11" i="36"/>
  <c r="AA10" i="36"/>
  <c r="E10" i="36"/>
  <c r="AA9" i="36"/>
  <c r="E9" i="36"/>
  <c r="AA8" i="36"/>
  <c r="E8" i="36"/>
  <c r="AA7" i="36"/>
  <c r="E7" i="36"/>
  <c r="AA6" i="36"/>
  <c r="E6" i="36"/>
  <c r="Z25" i="35"/>
  <c r="E25" i="35"/>
  <c r="Z24" i="35"/>
  <c r="E24" i="35"/>
  <c r="Z23" i="35"/>
  <c r="E23" i="35"/>
  <c r="Z22" i="35"/>
  <c r="E22" i="35"/>
  <c r="Z21" i="35"/>
  <c r="E21" i="35"/>
  <c r="Z20" i="35"/>
  <c r="E20" i="35"/>
  <c r="Z19" i="35"/>
  <c r="E19" i="35"/>
  <c r="Z18" i="35"/>
  <c r="E18" i="35"/>
  <c r="Z17" i="35"/>
  <c r="E17" i="35"/>
  <c r="Z16" i="35"/>
  <c r="E16" i="35"/>
  <c r="Z15" i="35"/>
  <c r="E15" i="35"/>
  <c r="Z14" i="35"/>
  <c r="E14" i="35"/>
  <c r="Z13" i="35"/>
  <c r="E13" i="35"/>
  <c r="AA12" i="35"/>
  <c r="E12" i="35"/>
  <c r="AA11" i="35"/>
  <c r="E11" i="35"/>
  <c r="AA10" i="35"/>
  <c r="E10" i="35"/>
  <c r="AA9" i="35"/>
  <c r="E9" i="35"/>
  <c r="AA8" i="35"/>
  <c r="E8" i="35"/>
  <c r="AA7" i="35"/>
  <c r="E7" i="35"/>
  <c r="AA6" i="35"/>
  <c r="E6" i="35"/>
  <c r="Z25" i="34"/>
  <c r="E25" i="34"/>
  <c r="Z24" i="34"/>
  <c r="E24" i="34"/>
  <c r="Z23" i="34"/>
  <c r="E23" i="34"/>
  <c r="Z22" i="34"/>
  <c r="E22" i="34"/>
  <c r="Z21" i="34"/>
  <c r="E21" i="34"/>
  <c r="Z20" i="34"/>
  <c r="E20" i="34"/>
  <c r="Z19" i="34"/>
  <c r="E19" i="34"/>
  <c r="Z18" i="34"/>
  <c r="E18" i="34"/>
  <c r="Z17" i="34"/>
  <c r="E17" i="34"/>
  <c r="Z16" i="34"/>
  <c r="E16" i="34"/>
  <c r="AA15" i="34"/>
  <c r="E15" i="34"/>
  <c r="AA14" i="34"/>
  <c r="E14" i="34"/>
  <c r="AA13" i="34"/>
  <c r="E13" i="34"/>
  <c r="AA12" i="34"/>
  <c r="E12" i="34"/>
  <c r="AA11" i="34"/>
  <c r="E11" i="34"/>
  <c r="AA10" i="34"/>
  <c r="E10" i="34"/>
  <c r="AA9" i="34"/>
  <c r="E9" i="34"/>
  <c r="AA8" i="34"/>
  <c r="E8" i="34"/>
  <c r="AA7" i="34"/>
  <c r="E7" i="34"/>
  <c r="AA6" i="34"/>
  <c r="E6" i="34"/>
  <c r="Z25" i="33"/>
  <c r="E25" i="33"/>
  <c r="Z24" i="33"/>
  <c r="E24" i="33"/>
  <c r="Z23" i="33"/>
  <c r="E23" i="33"/>
  <c r="Z22" i="33"/>
  <c r="E22" i="33"/>
  <c r="Z21" i="33"/>
  <c r="E21" i="33"/>
  <c r="Z20" i="33"/>
  <c r="E20" i="33"/>
  <c r="Z19" i="33"/>
  <c r="E19" i="33"/>
  <c r="Z18" i="33"/>
  <c r="E18" i="33"/>
  <c r="Z17" i="33"/>
  <c r="E17" i="33"/>
  <c r="Z16" i="33"/>
  <c r="E16" i="33"/>
  <c r="Z15" i="33"/>
  <c r="E15" i="33"/>
  <c r="Z14" i="33"/>
  <c r="E14" i="33"/>
  <c r="Z13" i="33"/>
  <c r="E13" i="33"/>
  <c r="Z12" i="33"/>
  <c r="E12" i="33"/>
  <c r="AA11" i="33"/>
  <c r="E11" i="33"/>
  <c r="AA10" i="33"/>
  <c r="E10" i="33"/>
  <c r="AA9" i="33"/>
  <c r="E9" i="33"/>
  <c r="AA8" i="33"/>
  <c r="E8" i="33"/>
  <c r="AA7" i="33"/>
  <c r="E7" i="33"/>
  <c r="AA6" i="33"/>
  <c r="E6" i="33"/>
  <c r="Z25" i="32"/>
  <c r="E25" i="32"/>
  <c r="Z24" i="32"/>
  <c r="E24" i="32"/>
  <c r="Z23" i="32"/>
  <c r="E23" i="32"/>
  <c r="Z22" i="32"/>
  <c r="E22" i="32"/>
  <c r="Z21" i="32"/>
  <c r="E21" i="32"/>
  <c r="Z20" i="32"/>
  <c r="E20" i="32"/>
  <c r="Z19" i="32"/>
  <c r="E19" i="32"/>
  <c r="Z18" i="32"/>
  <c r="E18" i="32"/>
  <c r="Z17" i="32"/>
  <c r="E17" i="32"/>
  <c r="Z16" i="32"/>
  <c r="E16" i="32"/>
  <c r="Z15" i="32"/>
  <c r="E15" i="32"/>
  <c r="Z14" i="32"/>
  <c r="E14" i="32"/>
  <c r="Z13" i="32"/>
  <c r="E13" i="32"/>
  <c r="Z12" i="32"/>
  <c r="E12" i="32"/>
  <c r="AA11" i="32"/>
  <c r="E11" i="32"/>
  <c r="AA10" i="32"/>
  <c r="E10" i="32"/>
  <c r="AA9" i="32"/>
  <c r="E9" i="32"/>
  <c r="AA8" i="32"/>
  <c r="E8" i="32"/>
  <c r="AA7" i="32"/>
  <c r="E7" i="32"/>
  <c r="AA6" i="32"/>
  <c r="E6" i="32"/>
  <c r="Z25" i="31"/>
  <c r="E25" i="31"/>
  <c r="Z24" i="31"/>
  <c r="E24" i="31"/>
  <c r="Z23" i="31"/>
  <c r="E23" i="31"/>
  <c r="Z22" i="31"/>
  <c r="E22" i="31"/>
  <c r="Z21" i="31"/>
  <c r="E21" i="31"/>
  <c r="Z20" i="31"/>
  <c r="E20" i="31"/>
  <c r="Z19" i="31"/>
  <c r="E19" i="31"/>
  <c r="Z18" i="31"/>
  <c r="E18" i="31"/>
  <c r="Z17" i="31"/>
  <c r="E17" i="31"/>
  <c r="Z16" i="31"/>
  <c r="E16" i="31"/>
  <c r="Z15" i="31"/>
  <c r="E15" i="31"/>
  <c r="Z14" i="31"/>
  <c r="E14" i="31"/>
  <c r="AA13" i="31"/>
  <c r="E13" i="31"/>
  <c r="AA12" i="31"/>
  <c r="E12" i="31"/>
  <c r="AA11" i="31"/>
  <c r="E11" i="31"/>
  <c r="AA10" i="31"/>
  <c r="E10" i="31"/>
  <c r="AA9" i="31"/>
  <c r="E9" i="31"/>
  <c r="AA8" i="31"/>
  <c r="E8" i="31"/>
  <c r="AA7" i="31"/>
  <c r="E7" i="31"/>
  <c r="AA6" i="31"/>
  <c r="E6" i="31"/>
  <c r="Z25" i="30"/>
  <c r="E25" i="30"/>
  <c r="Z24" i="30"/>
  <c r="E24" i="30"/>
  <c r="Z23" i="30"/>
  <c r="E23" i="30"/>
  <c r="Z22" i="30"/>
  <c r="E22" i="30"/>
  <c r="Z21" i="30"/>
  <c r="E21" i="30"/>
  <c r="Z20" i="30"/>
  <c r="E20" i="30"/>
  <c r="Z19" i="30"/>
  <c r="E19" i="30"/>
  <c r="Z18" i="30"/>
  <c r="E18" i="30"/>
  <c r="Z17" i="30"/>
  <c r="E17" i="30"/>
  <c r="Z16" i="30"/>
  <c r="E16" i="30"/>
  <c r="Z15" i="30"/>
  <c r="E15" i="30"/>
  <c r="Z14" i="30"/>
  <c r="E14" i="30"/>
  <c r="Z13" i="30"/>
  <c r="E13" i="30"/>
  <c r="Z12" i="30"/>
  <c r="E12" i="30"/>
  <c r="Z11" i="30"/>
  <c r="E11" i="30"/>
  <c r="Z10" i="30"/>
  <c r="E10" i="30"/>
  <c r="AA9" i="30"/>
  <c r="E9" i="30"/>
  <c r="AA8" i="30"/>
  <c r="E8" i="30"/>
  <c r="AA7" i="30"/>
  <c r="E7" i="30"/>
  <c r="AA6" i="30"/>
  <c r="E6" i="30"/>
  <c r="Z25" i="29"/>
  <c r="E25" i="29"/>
  <c r="Z24" i="29"/>
  <c r="E24" i="29"/>
  <c r="Z23" i="29"/>
  <c r="E23" i="29"/>
  <c r="Z22" i="29"/>
  <c r="E22" i="29"/>
  <c r="Z21" i="29"/>
  <c r="E21" i="29"/>
  <c r="Z20" i="29"/>
  <c r="E20" i="29"/>
  <c r="Z19" i="29"/>
  <c r="E19" i="29"/>
  <c r="Z18" i="29"/>
  <c r="E18" i="29"/>
  <c r="Z17" i="29"/>
  <c r="E17" i="29"/>
  <c r="Z16" i="29"/>
  <c r="E16" i="29"/>
  <c r="Z15" i="29"/>
  <c r="E15" i="29"/>
  <c r="Z14" i="29"/>
  <c r="E14" i="29"/>
  <c r="Z13" i="29"/>
  <c r="E13" i="29"/>
  <c r="AA12" i="29"/>
  <c r="E12" i="29"/>
  <c r="AA11" i="29"/>
  <c r="E11" i="29"/>
  <c r="AA10" i="29"/>
  <c r="E10" i="29"/>
  <c r="AA9" i="29"/>
  <c r="E9" i="29"/>
  <c r="AA8" i="29"/>
  <c r="E8" i="29"/>
  <c r="AA7" i="29"/>
  <c r="E7" i="29"/>
  <c r="AA6" i="29"/>
  <c r="E6" i="29"/>
  <c r="Z25" i="28"/>
  <c r="E25" i="28"/>
  <c r="Z24" i="28"/>
  <c r="E24" i="28"/>
  <c r="Z23" i="28"/>
  <c r="E23" i="28"/>
  <c r="Z22" i="28"/>
  <c r="E22" i="28"/>
  <c r="Z21" i="28"/>
  <c r="E21" i="28"/>
  <c r="Z20" i="28"/>
  <c r="E20" i="28"/>
  <c r="Z19" i="28"/>
  <c r="E19" i="28"/>
  <c r="Z18" i="28"/>
  <c r="E18" i="28"/>
  <c r="Z17" i="28"/>
  <c r="E17" i="28"/>
  <c r="Z16" i="28"/>
  <c r="E16" i="28"/>
  <c r="Z15" i="28"/>
  <c r="E15" i="28"/>
  <c r="Z14" i="28"/>
  <c r="E14" i="28"/>
  <c r="Z13" i="28"/>
  <c r="E13" i="28"/>
  <c r="AA12" i="28"/>
  <c r="E12" i="28"/>
  <c r="AA11" i="28"/>
  <c r="E11" i="28"/>
  <c r="AA10" i="28"/>
  <c r="E10" i="28"/>
  <c r="AA9" i="28"/>
  <c r="E9" i="28"/>
  <c r="AA8" i="28"/>
  <c r="E8" i="28"/>
  <c r="AA7" i="28"/>
  <c r="E7" i="28"/>
  <c r="AA6" i="28"/>
  <c r="E6" i="28"/>
  <c r="Z25" i="27"/>
  <c r="E25" i="27"/>
  <c r="Z24" i="27"/>
  <c r="E24" i="27"/>
  <c r="Z23" i="27"/>
  <c r="E23" i="27"/>
  <c r="Z22" i="27"/>
  <c r="E22" i="27"/>
  <c r="Z21" i="27"/>
  <c r="E21" i="27"/>
  <c r="Z20" i="27"/>
  <c r="E20" i="27"/>
  <c r="Z19" i="27"/>
  <c r="E19" i="27"/>
  <c r="Z18" i="27"/>
  <c r="E18" i="27"/>
  <c r="Z17" i="27"/>
  <c r="E17" i="27"/>
  <c r="Z16" i="27"/>
  <c r="E16" i="27"/>
  <c r="Z15" i="27"/>
  <c r="E15" i="27"/>
  <c r="Z14" i="27"/>
  <c r="E14" i="27"/>
  <c r="AA13" i="27"/>
  <c r="E13" i="27"/>
  <c r="AA12" i="27"/>
  <c r="E12" i="27"/>
  <c r="AA11" i="27"/>
  <c r="E11" i="27"/>
  <c r="AA10" i="27"/>
  <c r="E10" i="27"/>
  <c r="AA9" i="27"/>
  <c r="E9" i="27"/>
  <c r="AA8" i="27"/>
  <c r="E8" i="27"/>
  <c r="AA7" i="27"/>
  <c r="E7" i="27"/>
  <c r="AA6" i="27"/>
  <c r="E6" i="27"/>
  <c r="AA25" i="26"/>
  <c r="E25" i="26"/>
  <c r="AA24" i="26"/>
  <c r="E24" i="26"/>
  <c r="AA23" i="26"/>
  <c r="E23" i="26"/>
  <c r="AA22" i="26"/>
  <c r="E22" i="26"/>
  <c r="AA21" i="26"/>
  <c r="E21" i="26"/>
  <c r="AA20" i="26"/>
  <c r="E20" i="26"/>
  <c r="AA19" i="26"/>
  <c r="E19" i="26"/>
  <c r="AA18" i="26"/>
  <c r="E18" i="26"/>
  <c r="AA17" i="26"/>
  <c r="E17" i="26"/>
  <c r="AA16" i="26"/>
  <c r="E16" i="26"/>
  <c r="AA15" i="26"/>
  <c r="E15" i="26"/>
  <c r="AA14" i="26"/>
  <c r="E14" i="26"/>
  <c r="AA13" i="26"/>
  <c r="E13" i="26"/>
  <c r="AA12" i="26"/>
  <c r="E12" i="26"/>
  <c r="AA11" i="26"/>
  <c r="E11" i="26"/>
  <c r="AA10" i="26"/>
  <c r="E10" i="26"/>
  <c r="AA9" i="26"/>
  <c r="E9" i="26"/>
  <c r="AA8" i="26"/>
  <c r="E8" i="26"/>
  <c r="AA7" i="26"/>
  <c r="E7" i="26"/>
  <c r="AA6" i="26"/>
  <c r="E6" i="26"/>
  <c r="AA25" i="42"/>
  <c r="E25" i="42"/>
  <c r="AA24" i="42"/>
  <c r="E24" i="42"/>
  <c r="AA23" i="42"/>
  <c r="E23" i="42"/>
  <c r="AA22" i="42"/>
  <c r="E22" i="42"/>
  <c r="AA21" i="42"/>
  <c r="E21" i="42"/>
  <c r="AA20" i="42"/>
  <c r="E20" i="42"/>
  <c r="AA19" i="42"/>
  <c r="E19" i="42"/>
  <c r="AA18" i="42"/>
  <c r="E18" i="42"/>
  <c r="AA17" i="42"/>
  <c r="E17" i="42"/>
  <c r="AA16" i="42"/>
  <c r="E16" i="42"/>
  <c r="AA15" i="42"/>
  <c r="E15" i="42"/>
  <c r="AA14" i="42"/>
  <c r="E14" i="42"/>
  <c r="AA13" i="42"/>
  <c r="E13" i="42"/>
  <c r="AA12" i="42"/>
  <c r="E12" i="42"/>
  <c r="AA11" i="42"/>
  <c r="E11" i="42"/>
  <c r="AA10" i="42"/>
  <c r="E10" i="42"/>
  <c r="AA9" i="42"/>
  <c r="E9" i="42"/>
  <c r="AA8" i="42"/>
  <c r="E8" i="42"/>
  <c r="AA7" i="42"/>
  <c r="E7" i="42"/>
  <c r="AA6" i="42"/>
  <c r="E6" i="42"/>
  <c r="Z25" i="41" l="1"/>
  <c r="E25" i="41"/>
  <c r="Z24" i="41"/>
  <c r="E24" i="41"/>
  <c r="Z23" i="41"/>
  <c r="E23" i="41"/>
  <c r="Z22" i="41"/>
  <c r="E22" i="41"/>
  <c r="Z21" i="41"/>
  <c r="E21" i="41"/>
  <c r="Z20" i="41"/>
  <c r="E20" i="41"/>
  <c r="Z19" i="41"/>
  <c r="E19" i="41"/>
  <c r="Z18" i="41"/>
  <c r="E18" i="41"/>
  <c r="Z17" i="41"/>
  <c r="E17" i="41"/>
  <c r="Z16" i="41"/>
  <c r="E16" i="41"/>
  <c r="Z15" i="41"/>
  <c r="E15" i="41"/>
  <c r="Z14" i="41"/>
  <c r="E14" i="41"/>
  <c r="AA13" i="41"/>
  <c r="E13" i="41"/>
  <c r="AA12" i="41"/>
  <c r="E12" i="41"/>
  <c r="AA11" i="41"/>
  <c r="E11" i="41"/>
  <c r="AA10" i="41"/>
  <c r="E10" i="41"/>
  <c r="AA9" i="41"/>
  <c r="E9" i="41"/>
  <c r="AA8" i="41"/>
  <c r="E8" i="41"/>
  <c r="AA7" i="41"/>
  <c r="E7" i="41"/>
  <c r="AA6" i="41"/>
  <c r="E6" i="41"/>
  <c r="E7" i="38" l="1"/>
  <c r="E8" i="38"/>
  <c r="E9" i="38"/>
  <c r="E10" i="38"/>
  <c r="E11" i="38"/>
  <c r="E12" i="38"/>
  <c r="E13" i="38"/>
  <c r="E14" i="38"/>
  <c r="E15" i="38"/>
  <c r="E16" i="38"/>
  <c r="E6" i="38"/>
  <c r="E6" i="25"/>
  <c r="E7" i="25"/>
  <c r="E13" i="25"/>
  <c r="E9" i="25"/>
  <c r="E8" i="25"/>
  <c r="E12" i="25"/>
  <c r="E11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10" i="25"/>
  <c r="E16" i="24"/>
  <c r="E17" i="24"/>
  <c r="E18" i="24"/>
  <c r="E19" i="24"/>
  <c r="E20" i="24"/>
  <c r="E21" i="24"/>
  <c r="E22" i="24"/>
  <c r="E23" i="24"/>
  <c r="E24" i="24"/>
  <c r="E25" i="24"/>
  <c r="E26" i="24"/>
  <c r="E27" i="24"/>
  <c r="E15" i="24"/>
  <c r="V6" i="39"/>
  <c r="V9" i="39"/>
  <c r="V8" i="39"/>
  <c r="V10" i="39"/>
  <c r="V11" i="39"/>
  <c r="V12" i="39"/>
  <c r="V14" i="39"/>
  <c r="V13" i="39"/>
  <c r="V15" i="39"/>
  <c r="V16" i="39"/>
  <c r="V17" i="39"/>
  <c r="V18" i="39"/>
  <c r="V19" i="39"/>
  <c r="V20" i="39"/>
  <c r="V21" i="39"/>
  <c r="V22" i="39"/>
  <c r="V23" i="39"/>
  <c r="V24" i="39"/>
  <c r="V25" i="39"/>
  <c r="V26" i="39"/>
  <c r="V7" i="39"/>
  <c r="V7" i="38"/>
  <c r="V8" i="38"/>
  <c r="V9" i="38"/>
  <c r="V10" i="38"/>
  <c r="V11" i="38"/>
  <c r="V12" i="38"/>
  <c r="V13" i="38"/>
  <c r="V14" i="38"/>
  <c r="V15" i="38"/>
  <c r="V16" i="38"/>
  <c r="V17" i="38"/>
  <c r="V18" i="38"/>
  <c r="V19" i="38"/>
  <c r="V20" i="38"/>
  <c r="V21" i="38"/>
  <c r="V22" i="38"/>
  <c r="V23" i="38"/>
  <c r="V24" i="38"/>
  <c r="V25" i="38"/>
  <c r="V26" i="38"/>
  <c r="V6" i="25"/>
  <c r="V7" i="25"/>
  <c r="V13" i="25"/>
  <c r="V9" i="25"/>
  <c r="V8" i="25"/>
  <c r="V12" i="25"/>
  <c r="V11" i="25"/>
  <c r="V14" i="25"/>
  <c r="V15" i="25"/>
  <c r="V16" i="25"/>
  <c r="V17" i="25"/>
  <c r="V18" i="25"/>
  <c r="V19" i="25"/>
  <c r="V20" i="25"/>
  <c r="V21" i="25"/>
  <c r="V22" i="25"/>
  <c r="V23" i="25"/>
  <c r="V24" i="25"/>
  <c r="V25" i="25"/>
  <c r="V26" i="25"/>
  <c r="V10" i="25"/>
  <c r="U10" i="24"/>
  <c r="U11" i="24"/>
  <c r="U6" i="24"/>
  <c r="U8" i="24"/>
  <c r="U9" i="24"/>
  <c r="U12" i="24"/>
  <c r="U13" i="24"/>
  <c r="U14" i="24"/>
  <c r="U15" i="24"/>
  <c r="U16" i="24"/>
  <c r="U17" i="24"/>
  <c r="U18" i="24"/>
  <c r="U19" i="24"/>
  <c r="U20" i="24"/>
  <c r="U21" i="24"/>
  <c r="U22" i="24"/>
  <c r="U23" i="24"/>
  <c r="U24" i="24"/>
  <c r="U25" i="24"/>
  <c r="U26" i="24"/>
  <c r="U27" i="24"/>
  <c r="U7" i="24"/>
  <c r="V6" i="38"/>
  <c r="E10" i="24"/>
  <c r="E11" i="24"/>
  <c r="E6" i="24"/>
  <c r="E8" i="24"/>
  <c r="E9" i="24"/>
  <c r="E12" i="24"/>
  <c r="E13" i="24"/>
  <c r="E14" i="24"/>
  <c r="E7" i="24"/>
  <c r="T4" i="24"/>
  <c r="S4" i="24"/>
  <c r="R4" i="24"/>
  <c r="Q4" i="24"/>
  <c r="P4" i="24"/>
  <c r="O4" i="24"/>
  <c r="N4" i="24"/>
  <c r="I4" i="24"/>
  <c r="H4" i="24"/>
  <c r="G4" i="24"/>
  <c r="T4" i="25"/>
  <c r="S4" i="25"/>
  <c r="R4" i="25"/>
  <c r="Q4" i="25"/>
  <c r="P4" i="25"/>
  <c r="O4" i="25"/>
  <c r="N4" i="25"/>
  <c r="I4" i="25"/>
  <c r="H4" i="25"/>
  <c r="G4" i="25"/>
  <c r="T4" i="38"/>
  <c r="S4" i="38"/>
  <c r="R4" i="38"/>
  <c r="Q4" i="38"/>
  <c r="P4" i="38"/>
  <c r="O4" i="38"/>
  <c r="N4" i="38"/>
  <c r="I4" i="38"/>
  <c r="H4" i="38"/>
  <c r="G4" i="38"/>
  <c r="T4" i="39"/>
  <c r="S4" i="39"/>
  <c r="R4" i="39"/>
  <c r="Q4" i="39"/>
  <c r="P4" i="39"/>
  <c r="O4" i="39"/>
  <c r="N4" i="39"/>
  <c r="I4" i="39"/>
  <c r="H4" i="39"/>
  <c r="G4" i="39"/>
  <c r="U4" i="37"/>
  <c r="T4" i="37"/>
  <c r="S4" i="37"/>
  <c r="R4" i="37"/>
  <c r="Q4" i="37"/>
  <c r="P4" i="37"/>
  <c r="O4" i="37"/>
  <c r="N4" i="37"/>
  <c r="I4" i="37"/>
  <c r="H4" i="37"/>
  <c r="G4" i="37"/>
  <c r="E17" i="5"/>
  <c r="E14" i="5"/>
  <c r="E16" i="5"/>
  <c r="E15" i="5"/>
  <c r="E13" i="5"/>
  <c r="E12" i="5"/>
  <c r="E6" i="39"/>
  <c r="E9" i="39"/>
  <c r="E8" i="39"/>
  <c r="E10" i="39"/>
  <c r="E11" i="39"/>
  <c r="E12" i="39"/>
  <c r="E14" i="39"/>
  <c r="E13" i="39"/>
  <c r="E15" i="39"/>
  <c r="E16" i="39"/>
  <c r="E17" i="39"/>
  <c r="E18" i="39"/>
  <c r="E19" i="39"/>
  <c r="E17" i="38"/>
  <c r="E18" i="38"/>
  <c r="E19" i="38"/>
  <c r="E20" i="38"/>
  <c r="E21" i="38"/>
  <c r="E22" i="38"/>
  <c r="E23" i="38"/>
  <c r="E24" i="38"/>
  <c r="E7" i="39" l="1"/>
  <c r="E7" i="37" l="1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5" i="37"/>
  <c r="E26" i="37"/>
  <c r="E27" i="37"/>
  <c r="E28" i="37"/>
  <c r="E29" i="37"/>
  <c r="E30" i="37"/>
  <c r="E31" i="37"/>
  <c r="E32" i="37"/>
  <c r="E33" i="37"/>
  <c r="E34" i="37"/>
  <c r="E35" i="37"/>
  <c r="E6" i="37"/>
  <c r="E26" i="39" l="1"/>
  <c r="E25" i="39"/>
  <c r="E24" i="39"/>
  <c r="E23" i="39"/>
  <c r="E22" i="39"/>
  <c r="E21" i="39"/>
  <c r="E20" i="39"/>
  <c r="E26" i="38"/>
  <c r="E25" i="38"/>
  <c r="Y35" i="37" l="1"/>
  <c r="Y34" i="37"/>
  <c r="Y33" i="37"/>
  <c r="Y32" i="37"/>
  <c r="Y31" i="37"/>
  <c r="Y30" i="37"/>
  <c r="Y29" i="37"/>
  <c r="Y28" i="37"/>
  <c r="Y27" i="37"/>
  <c r="Y26" i="37"/>
  <c r="Y25" i="37"/>
  <c r="Y24" i="37"/>
  <c r="Y23" i="37"/>
  <c r="Y22" i="37"/>
  <c r="Y21" i="37"/>
  <c r="Y20" i="37"/>
  <c r="Y19" i="37"/>
  <c r="Y18" i="37"/>
  <c r="Y17" i="37"/>
  <c r="Y16" i="37"/>
  <c r="Y15" i="37"/>
  <c r="Y14" i="37"/>
  <c r="Y13" i="37"/>
  <c r="Y12" i="37"/>
  <c r="Y11" i="37"/>
  <c r="Y10" i="37"/>
  <c r="Y9" i="37"/>
  <c r="Y8" i="37"/>
  <c r="Y7" i="37"/>
  <c r="Y6" i="37"/>
  <c r="E3" i="6" l="1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" i="6"/>
  <c r="E3" i="5"/>
  <c r="E4" i="5"/>
  <c r="E5" i="5"/>
  <c r="E6" i="5"/>
  <c r="E7" i="5"/>
  <c r="E8" i="5"/>
  <c r="E9" i="5"/>
  <c r="E2" i="5"/>
  <c r="M4" i="24" l="1"/>
  <c r="M4" i="37"/>
  <c r="M4" i="39"/>
  <c r="M4" i="38"/>
  <c r="M4" i="25"/>
  <c r="L4" i="37"/>
  <c r="L4" i="38"/>
  <c r="L4" i="24"/>
  <c r="L4" i="25"/>
  <c r="L4" i="39"/>
  <c r="K4" i="39"/>
  <c r="K4" i="25"/>
  <c r="K4" i="37"/>
  <c r="K4" i="24"/>
  <c r="K4" i="38"/>
  <c r="J4" i="37"/>
  <c r="J4" i="25"/>
  <c r="J4" i="24"/>
  <c r="J4" i="39"/>
  <c r="J4" i="38"/>
</calcChain>
</file>

<file path=xl/sharedStrings.xml><?xml version="1.0" encoding="utf-8"?>
<sst xmlns="http://schemas.openxmlformats.org/spreadsheetml/2006/main" count="1310" uniqueCount="297">
  <si>
    <t>Finnmark SNN-skicup sone-øst 2024-2025</t>
  </si>
  <si>
    <t>Klasser</t>
  </si>
  <si>
    <t>Resultater Finnmark SNN-skicup sone-vest 2024-2025</t>
  </si>
  <si>
    <t>Klasse:</t>
  </si>
  <si>
    <t>G11-12 Vest</t>
  </si>
  <si>
    <t xml:space="preserve">
SNN-Cup  2024-2025 
Finnmark Skikrets
Langrenn</t>
  </si>
  <si>
    <t>SNN-Cup 1: Snøkanoncross renn 1, Kanonsameiet Alta</t>
  </si>
  <si>
    <t>SNN-Cup 2: Snøkanoncross renn 2, Kanonsameiet Alta</t>
  </si>
  <si>
    <t>SNN-Cup 3: Romjulsrennet, Alta IF</t>
  </si>
  <si>
    <t>SNN-Cup 4: Hammerfestrennet 1, Hammerfest SK</t>
  </si>
  <si>
    <t>SNN-Cup 5: Hammerfestrennet 2, Hammerfest SK</t>
  </si>
  <si>
    <t>SNN-Cup 6: BUL-stafette, Bossekop UL</t>
  </si>
  <si>
    <t>SNN-Cup 7: Finnmarksmesterskapet renn 1, Tverrelvdalen IL</t>
  </si>
  <si>
    <t>SNN-Cup 8: Finnmarksmesterskapet renn 2, Tverrelvdalen IL</t>
  </si>
  <si>
    <t>SNN-Cup 9: STIL-rennet, IL Stil</t>
  </si>
  <si>
    <t>SNN-Cup 10: Altarennet 1, Alta IF</t>
  </si>
  <si>
    <t>SNN-Cup 11: Supersprint, Alta IF</t>
  </si>
  <si>
    <t>SNN-Cup 12: Altarennet 2, Alta IF</t>
  </si>
  <si>
    <t>SNN-Cup 13: FM del 2 - renn 1, Kirkenes OS</t>
  </si>
  <si>
    <t>SNN-Cup 14: FM del 2 - renn 1, Kirkenes OS</t>
  </si>
  <si>
    <t>SNN-Cup 15: Kautokeinorennet 1, Kautokeino IL</t>
  </si>
  <si>
    <t>SNN-Cup 16: Kautokeinorennet 1, Kautokeino IL</t>
  </si>
  <si>
    <t>SNN-Cup 17: Meridianrennet, Hammerfest</t>
  </si>
  <si>
    <t>SNN-Cup 18: Sonefinale øst, Hammerfest</t>
  </si>
  <si>
    <t>Poeng</t>
  </si>
  <si>
    <t>Plassering</t>
  </si>
  <si>
    <t>Navn</t>
  </si>
  <si>
    <t>Klubb</t>
  </si>
  <si>
    <t>Sum poeng</t>
  </si>
  <si>
    <t xml:space="preserve">Antall renn </t>
  </si>
  <si>
    <t>Johannes Gausdal Finjord</t>
  </si>
  <si>
    <t>Alta IF</t>
  </si>
  <si>
    <t>-</t>
  </si>
  <si>
    <t>Johannes Schønning Jonas</t>
  </si>
  <si>
    <t>Tverrelvdalen IL</t>
  </si>
  <si>
    <t>Ole Issát Olesen Hætta</t>
  </si>
  <si>
    <t>Kautokeino IL</t>
  </si>
  <si>
    <t>Håkon Kvam Jørstad</t>
  </si>
  <si>
    <t>Hammerfest SK</t>
  </si>
  <si>
    <t>Noel Alseth Valio</t>
  </si>
  <si>
    <t>Markus Lund Suhr</t>
  </si>
  <si>
    <t>Jona Valio Länta</t>
  </si>
  <si>
    <t>Johan Fredrik Buljo</t>
  </si>
  <si>
    <t>Love Eira Bekkstrand</t>
  </si>
  <si>
    <t xml:space="preserve"> </t>
  </si>
  <si>
    <t>J11-12 Vest</t>
  </si>
  <si>
    <t>SNN-Cup 11: Altarennet supersprint, Alta IF</t>
  </si>
  <si>
    <t>Matilde Mortensen</t>
  </si>
  <si>
    <t>Elle Johanne Westerfjell Bjørgård</t>
  </si>
  <si>
    <t>Hedda Herefoss Beldo</t>
  </si>
  <si>
    <t>Selma Bakken</t>
  </si>
  <si>
    <t>Ragna Brøndbo Olset</t>
  </si>
  <si>
    <t>Elise Opgård Rønbeck</t>
  </si>
  <si>
    <t>Sadie Ann Bourqin Hætta</t>
  </si>
  <si>
    <t>Anna Sofie Bals Nilsen</t>
  </si>
  <si>
    <t>Bossekop UL</t>
  </si>
  <si>
    <t>Annelen M. Eira</t>
  </si>
  <si>
    <t>Emmy Danielsen Hustad</t>
  </si>
  <si>
    <t>Inga Madelen Bongo</t>
  </si>
  <si>
    <t>Lotte Kivijervi Christiansen</t>
  </si>
  <si>
    <t>Nathalie Schytte Singer</t>
  </si>
  <si>
    <t>Thea Elise Aksberg</t>
  </si>
  <si>
    <t>Aine Z. Olsen</t>
  </si>
  <si>
    <t>SKIRENN 2019-2020 FINNMARK SKIKRETS</t>
  </si>
  <si>
    <t>NR VEST</t>
  </si>
  <si>
    <t>NR ØST</t>
  </si>
  <si>
    <t>Dato</t>
  </si>
  <si>
    <t>Arr. navn</t>
  </si>
  <si>
    <t>Arrangør</t>
  </si>
  <si>
    <t>Gren</t>
  </si>
  <si>
    <t>Krets</t>
  </si>
  <si>
    <t>Oppstartsrenn øst-vest</t>
  </si>
  <si>
    <t>Nordlys IL</t>
  </si>
  <si>
    <t>Langrenn</t>
  </si>
  <si>
    <t>Finnmark Skikrets</t>
  </si>
  <si>
    <t>Tanagufsen</t>
  </si>
  <si>
    <t>Forsøk IL</t>
  </si>
  <si>
    <t>Snøkanoncrossen</t>
  </si>
  <si>
    <t>STIL-rennet</t>
  </si>
  <si>
    <t>Stil IL</t>
  </si>
  <si>
    <t>Sjansespillet</t>
  </si>
  <si>
    <t>Polarstjernen IL</t>
  </si>
  <si>
    <t>Julesprinten</t>
  </si>
  <si>
    <t>Vadsø Skiklubb</t>
  </si>
  <si>
    <t>Romjulsrenn</t>
  </si>
  <si>
    <t>BUL-samlinga</t>
  </si>
  <si>
    <t>BUL-stafetten</t>
  </si>
  <si>
    <t>Båtsfjordsprinten</t>
  </si>
  <si>
    <t>Båtsfjord Sportsklubb</t>
  </si>
  <si>
    <t>Båtsfjordstafetten</t>
  </si>
  <si>
    <t>Pokalrennet</t>
  </si>
  <si>
    <t>TIL-rennet dag 1</t>
  </si>
  <si>
    <t>TIL-rennet dag 2</t>
  </si>
  <si>
    <t>Finnmarksmesterskap - klassisk</t>
  </si>
  <si>
    <t>Øksfjord IL</t>
  </si>
  <si>
    <t>Finnmarksmesterskap - fristil</t>
  </si>
  <si>
    <t>Meridianrennet</t>
  </si>
  <si>
    <t>Hammerfest Skiklubb</t>
  </si>
  <si>
    <t>Monsterbakkerenn</t>
  </si>
  <si>
    <t>KOS-sprinten/Tour Barents</t>
  </si>
  <si>
    <t>Kirkenes &amp; Omegn Skiklubb</t>
  </si>
  <si>
    <t>KOS-rennet 1/Tour Barents</t>
  </si>
  <si>
    <t>KOS-rennet 2/Tour Barents</t>
  </si>
  <si>
    <t>Finnmarksmesterskap sprint</t>
  </si>
  <si>
    <t>Sandnesrennet</t>
  </si>
  <si>
    <t>Sandnes IL</t>
  </si>
  <si>
    <t>Ilarcrossen</t>
  </si>
  <si>
    <t>Ilar IL</t>
  </si>
  <si>
    <t>Polarrennet</t>
  </si>
  <si>
    <t>Polarcrossen</t>
  </si>
  <si>
    <t>Solrennet</t>
  </si>
  <si>
    <t>Sonefinale øst-vest</t>
  </si>
  <si>
    <t>NR</t>
  </si>
  <si>
    <t xml:space="preserve">Dato </t>
  </si>
  <si>
    <t>SNN-Cup</t>
  </si>
  <si>
    <t>Arrangement</t>
  </si>
  <si>
    <t>Sone</t>
  </si>
  <si>
    <t>SNN-Cup 1</t>
  </si>
  <si>
    <t>Vest</t>
  </si>
  <si>
    <t>SNN-Cup 2</t>
  </si>
  <si>
    <t>STIL-rennet - Avlyst</t>
  </si>
  <si>
    <t>SNN-Cup 3</t>
  </si>
  <si>
    <t>Romjulsrenn Alta</t>
  </si>
  <si>
    <t>SNN-Cup 4</t>
  </si>
  <si>
    <t>BUL-stafett</t>
  </si>
  <si>
    <t>BUL</t>
  </si>
  <si>
    <t>SNN-Cup 5</t>
  </si>
  <si>
    <t>TIL-rennet dag 1 sprint</t>
  </si>
  <si>
    <t>SNN-Cup 6</t>
  </si>
  <si>
    <t>TIL-rennet dag 2 distanse</t>
  </si>
  <si>
    <t>SNN-Cup 7</t>
  </si>
  <si>
    <t>Finnmarksmesterskap - fristil sprint</t>
  </si>
  <si>
    <t>SNN-Cup 8</t>
  </si>
  <si>
    <t>Finnmarksmesterskap - klassisk distanse</t>
  </si>
  <si>
    <t>SNN-Cup 9</t>
  </si>
  <si>
    <t>Altarennet dag 1 sprint</t>
  </si>
  <si>
    <t>SNN-Cup 9 Vest: Altarennet dag 1</t>
  </si>
  <si>
    <t xml:space="preserve">Vest </t>
  </si>
  <si>
    <t>SNN-Cup 10</t>
  </si>
  <si>
    <t>Altarennet dag 2 distanse</t>
  </si>
  <si>
    <t>SNN-Cup 10 Vest: Altarennet dag 2</t>
  </si>
  <si>
    <t>SNN-Cup 11</t>
  </si>
  <si>
    <t>Meridianrennet dag 1 sprint</t>
  </si>
  <si>
    <t>SNN-Cup 12</t>
  </si>
  <si>
    <t>Meridianrennet dag 2 distanse</t>
  </si>
  <si>
    <t>SNN-Cup 13</t>
  </si>
  <si>
    <t>Øksfjordrennet</t>
  </si>
  <si>
    <t>SNN-Cup 14</t>
  </si>
  <si>
    <t>Kautokeino-rennet</t>
  </si>
  <si>
    <t>SNN-Cup 15</t>
  </si>
  <si>
    <t>SNN-cup - sonefinale øst-vest</t>
  </si>
  <si>
    <t>SNN-Cup 16</t>
  </si>
  <si>
    <t>FM KM del 2</t>
  </si>
  <si>
    <t>Øst</t>
  </si>
  <si>
    <t>SNN-Cup 17</t>
  </si>
  <si>
    <t>SNN-Cup 18</t>
  </si>
  <si>
    <t>SNN-Cup 19</t>
  </si>
  <si>
    <t>Resultater Finnmark SNN-skicup sone-vest 2022-2023</t>
  </si>
  <si>
    <t>G11</t>
  </si>
  <si>
    <t xml:space="preserve">
SNN-Cup 2021-2022 
Finnmark Skikrets
Langrenn</t>
  </si>
  <si>
    <t>SNN-Cup 1 Vest: Nordlysrennet</t>
  </si>
  <si>
    <t>SUM (starter)</t>
  </si>
  <si>
    <t>AVLYST</t>
  </si>
  <si>
    <t>Magnus Gausdal Finjord</t>
  </si>
  <si>
    <t>Jåvva Mathias Lemet Kalstad Bjørgård</t>
  </si>
  <si>
    <t>Patrik Lund Suhr</t>
  </si>
  <si>
    <t>Johannes Hågensen</t>
  </si>
  <si>
    <t>Ådne Pettersen</t>
  </si>
  <si>
    <t>KOS</t>
  </si>
  <si>
    <t>John Henrik Weydahl Guttorm</t>
  </si>
  <si>
    <t>Patrik Wang-Olsen</t>
  </si>
  <si>
    <t>Sander Ugrebakken</t>
  </si>
  <si>
    <t>Mahtte Nillas Blind-Oskar</t>
  </si>
  <si>
    <t>Ole Nilsen Louis Adamsen Trumf</t>
  </si>
  <si>
    <t>Emre Knudsen</t>
  </si>
  <si>
    <t>Vadsø</t>
  </si>
  <si>
    <t>Resultater Finnmark SNN-skicup sone-vest 2021-2022</t>
  </si>
  <si>
    <t>J11</t>
  </si>
  <si>
    <t xml:space="preserve">
SNN-Cup  2021-2022 
Finnmark Skikrets
Langrenn</t>
  </si>
  <si>
    <t>Hedda Swan Løvund</t>
  </si>
  <si>
    <t>Reidun Skjørestad</t>
  </si>
  <si>
    <t>Kristianne Rasmussen Bakken</t>
  </si>
  <si>
    <t>Anna Elise Kvammen Masvik</t>
  </si>
  <si>
    <t>Thea Pedersen Hagerup</t>
  </si>
  <si>
    <t>Hedda Strand Salmi</t>
  </si>
  <si>
    <t>Ella Larsen Strifeldt</t>
  </si>
  <si>
    <t>Risten Inger Josefine Klemetsen</t>
  </si>
  <si>
    <t>Camilla Heimstad</t>
  </si>
  <si>
    <t>Lotta Simensen</t>
  </si>
  <si>
    <t>G12</t>
  </si>
  <si>
    <t>Jakob Lysmen Eliassen</t>
  </si>
  <si>
    <t>Magnus Mortensen</t>
  </si>
  <si>
    <t>Matheo Ellingsen Johansen</t>
  </si>
  <si>
    <t>Aksel Vidringstad</t>
  </si>
  <si>
    <t>Olaf Fossmo-Olaussen</t>
  </si>
  <si>
    <t>Bebars Ali</t>
  </si>
  <si>
    <t>Herman Flåten</t>
  </si>
  <si>
    <t>Kevin Skognes</t>
  </si>
  <si>
    <t>Sverre Jørgensen</t>
  </si>
  <si>
    <t>Sondre Eliassen</t>
  </si>
  <si>
    <t>J12</t>
  </si>
  <si>
    <t xml:space="preserve">SNN-Cup 1 Vest: Nordlysrennet </t>
  </si>
  <si>
    <t>Marie Aas Eliassen</t>
  </si>
  <si>
    <t>Solveig Larsen Strand</t>
  </si>
  <si>
    <t>Oline Holsbø</t>
  </si>
  <si>
    <t>Margrethe Kaasen</t>
  </si>
  <si>
    <t>Burfjord IL</t>
  </si>
  <si>
    <t>Mia Jakobsen</t>
  </si>
  <si>
    <t>Tiril Markussen Prydz</t>
  </si>
  <si>
    <t>Julie Dreyer Altmann</t>
  </si>
  <si>
    <t>Elle Anne Grethe Mathisdatter</t>
  </si>
  <si>
    <t>Elida Johanne Wilhelmsen</t>
  </si>
  <si>
    <t>Øksfjord</t>
  </si>
  <si>
    <t>Resten Maija Aasprang</t>
  </si>
  <si>
    <t>G13-14 Vest</t>
  </si>
  <si>
    <t>Jåvva Mathias Lemet Kalstad-Bjørgård</t>
  </si>
  <si>
    <t>Ole Jørgen Alexandersen Aas</t>
  </si>
  <si>
    <t>Sondre Aas Eliassen</t>
  </si>
  <si>
    <t>Casper Emiil Helgesen</t>
  </si>
  <si>
    <t>Håkon Stenvold Leinan</t>
  </si>
  <si>
    <t>Johannes Fredriksen</t>
  </si>
  <si>
    <t>Esaia Valio Länta</t>
  </si>
  <si>
    <t>Issat Daniel M. Eira</t>
  </si>
  <si>
    <t>John Niillas Eira Persson</t>
  </si>
  <si>
    <t>J13-14 Vest</t>
  </si>
  <si>
    <t>Hanna Lysmen Eliassen</t>
  </si>
  <si>
    <t>Thea Boine Berntsen</t>
  </si>
  <si>
    <t>Julia Opgård Rønbeck</t>
  </si>
  <si>
    <t>G15-16 Vest</t>
  </si>
  <si>
    <t>Leon Alseth Valio</t>
  </si>
  <si>
    <t>Kaja Henriette Helgesen</t>
  </si>
  <si>
    <t>Elle Anne Grethe Mathisdatter Sara</t>
  </si>
  <si>
    <t>Stina Ullvang-Sønvisen</t>
  </si>
  <si>
    <t>Sanne Sandberg Suhr</t>
  </si>
  <si>
    <t>M17-18 Vest</t>
  </si>
  <si>
    <t>Emil Alseen-Robertsen</t>
  </si>
  <si>
    <t>Peder Elias Birkely</t>
  </si>
  <si>
    <t>Ole Johnas Haldorsen</t>
  </si>
  <si>
    <t>Kirkenes og Omegn SK</t>
  </si>
  <si>
    <t>Hågen Bordi Øvergaard</t>
  </si>
  <si>
    <t>Ingvar Dervola Johansen</t>
  </si>
  <si>
    <t>Idrettslaget Forsøk</t>
  </si>
  <si>
    <t>Kristian Bernhardsen</t>
  </si>
  <si>
    <t>IL Polarstjernen</t>
  </si>
  <si>
    <t>Johan Harila Reiersen</t>
  </si>
  <si>
    <t>Alexander Kristiansen</t>
  </si>
  <si>
    <t>K17-18 Vest</t>
  </si>
  <si>
    <t>Maria Mikkelsen</t>
  </si>
  <si>
    <t>Mari Emaus Christoffersen</t>
  </si>
  <si>
    <t>Norah Brøndbo Olset</t>
  </si>
  <si>
    <t>Guro Ullvang-Sønvisen</t>
  </si>
  <si>
    <t>Hanna Gamst</t>
  </si>
  <si>
    <t>M19-20 Vest</t>
  </si>
  <si>
    <t>Kornelius Ordemann Olsen</t>
  </si>
  <si>
    <t>Magnus Emaus Christoffersen</t>
  </si>
  <si>
    <t>Marius Mikkelsen</t>
  </si>
  <si>
    <t>K19-20 Vest</t>
  </si>
  <si>
    <t>Lea-Christine Henriksdatter Sara</t>
  </si>
  <si>
    <t>Oda Alexandersen Aas</t>
  </si>
  <si>
    <t>Lilli Anne Weydahl Guttorm</t>
  </si>
  <si>
    <t>IL Nordlys</t>
  </si>
  <si>
    <t>Julie Johansen Trosten</t>
  </si>
  <si>
    <t>IL Forsøk</t>
  </si>
  <si>
    <t>M Senior Vest</t>
  </si>
  <si>
    <t>Henrik Joks</t>
  </si>
  <si>
    <t>Finn Hågen Krogh</t>
  </si>
  <si>
    <t>Per-Erik Bjørnstad</t>
  </si>
  <si>
    <t>Trond Finjord</t>
  </si>
  <si>
    <t>Jardar Olsen</t>
  </si>
  <si>
    <t>Magnus Gjersvold Haug</t>
  </si>
  <si>
    <t>IL Frea</t>
  </si>
  <si>
    <t>Kolbjørn Opgård</t>
  </si>
  <si>
    <t>Martin Dahl Myrberg</t>
  </si>
  <si>
    <t>Joakim Bjørnstad</t>
  </si>
  <si>
    <t>Steve Pettersen</t>
  </si>
  <si>
    <t>Nerskogen IL</t>
  </si>
  <si>
    <t>Jarl Erik Aas</t>
  </si>
  <si>
    <t>Arne Mortensen</t>
  </si>
  <si>
    <t>Daniel Strand</t>
  </si>
  <si>
    <t>Thomas Darell</t>
  </si>
  <si>
    <t>Håvard Kvam Jørstad</t>
  </si>
  <si>
    <t>K Senior Vest</t>
  </si>
  <si>
    <t>Kirsten Helsvig Nilsen</t>
  </si>
  <si>
    <t>Andrine Charlotte Ordemann Olsen</t>
  </si>
  <si>
    <t>Karin Rasmussen Bakken</t>
  </si>
  <si>
    <t>K Åpen klasse</t>
  </si>
  <si>
    <t xml:space="preserve">
SNN-Cup  2021-2022
Finnmark Skikrets
Langrenn</t>
  </si>
  <si>
    <t>SNN-Cup 1 Vest: Nordlysrennet (12/12/2021)</t>
  </si>
  <si>
    <t>SUM</t>
  </si>
  <si>
    <t>Sum</t>
  </si>
  <si>
    <t>- Evt. avlysninger fører til strykning av arrangement i cupen og antall renn reduseres tilsvarende.</t>
  </si>
  <si>
    <t>- Poengsystem (World Cup system): 100 - 80 - 60 - 50 - 45 -40- 36 - 32 -29 - 26 -24 - 22 -20 - 18 - 16 - 15 -14 - 13 osv.</t>
  </si>
  <si>
    <t>K Åpen klasse Vest</t>
  </si>
  <si>
    <t>Siren Fredheim Bekkstrand</t>
  </si>
  <si>
    <t>Innkjøp av kort vest</t>
  </si>
  <si>
    <t>Sikre:</t>
  </si>
  <si>
    <t>Kan bli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</si>
</sst>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sz val="20"/>
      <color theme="1"/>
      <name val="Calibri"/>
      <family val="2"/>
      <scheme val="minor"/>
    </font>
    <font>
      <b/>
      <sz val="11"/>
      <color theme="4"/>
      <name val="Arial"/>
      <family val="2"/>
    </font>
    <font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9"/>
      <color rgb="FF3C3C3B"/>
      <name val="Georgia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D7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6">
    <xf numFmtId="0" fontId="0" fillId="0" borderId="0" xfId="0"/>
    <xf numFmtId="0" fontId="0" fillId="3" borderId="0" xfId="0" applyFill="1"/>
    <xf numFmtId="0" fontId="5" fillId="3" borderId="0" xfId="0" applyFont="1" applyFill="1"/>
    <xf numFmtId="0" fontId="0" fillId="3" borderId="2" xfId="0" applyFill="1" applyBorder="1"/>
    <xf numFmtId="0" fontId="10" fillId="3" borderId="0" xfId="0" applyFont="1" applyFill="1"/>
    <xf numFmtId="0" fontId="7" fillId="3" borderId="2" xfId="0" applyFont="1" applyFill="1" applyBorder="1" applyAlignment="1">
      <alignment horizontal="center" vertical="center" textRotation="60" wrapText="1"/>
    </xf>
    <xf numFmtId="0" fontId="8" fillId="4" borderId="4" xfId="0" applyFont="1" applyFill="1" applyBorder="1"/>
    <xf numFmtId="0" fontId="8" fillId="4" borderId="2" xfId="0" applyFont="1" applyFill="1" applyBorder="1" applyAlignment="1">
      <alignment horizontal="center"/>
    </xf>
    <xf numFmtId="0" fontId="3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4" fillId="3" borderId="0" xfId="2" applyFont="1" applyFill="1" applyBorder="1"/>
    <xf numFmtId="14" fontId="4" fillId="3" borderId="0" xfId="2" applyNumberFormat="1" applyFont="1" applyFill="1" applyBorder="1" applyAlignment="1">
      <alignment horizontal="left" vertical="center" wrapText="1" indent="1"/>
    </xf>
    <xf numFmtId="0" fontId="4" fillId="3" borderId="0" xfId="2" applyFont="1" applyFill="1"/>
    <xf numFmtId="14" fontId="4" fillId="3" borderId="1" xfId="2" applyNumberFormat="1" applyFont="1" applyFill="1" applyBorder="1" applyAlignment="1">
      <alignment horizontal="left" vertical="center" wrapText="1" indent="1"/>
    </xf>
    <xf numFmtId="14" fontId="0" fillId="3" borderId="0" xfId="0" applyNumberFormat="1" applyFill="1"/>
    <xf numFmtId="164" fontId="0" fillId="3" borderId="0" xfId="1" applyNumberFormat="1" applyFont="1" applyFill="1"/>
    <xf numFmtId="0" fontId="14" fillId="3" borderId="0" xfId="2" applyFont="1" applyFill="1"/>
    <xf numFmtId="0" fontId="0" fillId="5" borderId="0" xfId="0" applyFill="1"/>
    <xf numFmtId="0" fontId="13" fillId="5" borderId="0" xfId="2" applyFont="1" applyFill="1" applyBorder="1" applyAlignment="1">
      <alignment horizontal="left" vertical="center" wrapText="1" indent="1"/>
    </xf>
    <xf numFmtId="0" fontId="1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6" fillId="3" borderId="0" xfId="0" applyFont="1" applyFill="1" applyAlignment="1">
      <alignment horizontal="right" vertical="center"/>
    </xf>
    <xf numFmtId="0" fontId="0" fillId="3" borderId="0" xfId="0" applyFill="1" applyAlignment="1">
      <alignment horizontal="center"/>
    </xf>
    <xf numFmtId="0" fontId="8" fillId="4" borderId="4" xfId="0" applyFont="1" applyFill="1" applyBorder="1" applyAlignment="1">
      <alignment horizontal="center" vertical="center" shrinkToFit="1"/>
    </xf>
    <xf numFmtId="0" fontId="17" fillId="3" borderId="2" xfId="0" applyFont="1" applyFill="1" applyBorder="1"/>
    <xf numFmtId="0" fontId="17" fillId="3" borderId="0" xfId="0" applyFont="1" applyFill="1"/>
    <xf numFmtId="0" fontId="18" fillId="3" borderId="0" xfId="0" applyFont="1" applyFill="1"/>
    <xf numFmtId="0" fontId="0" fillId="3" borderId="2" xfId="0" applyFill="1" applyBorder="1" applyAlignment="1">
      <alignment horizontal="right"/>
    </xf>
    <xf numFmtId="0" fontId="17" fillId="3" borderId="2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0" fillId="3" borderId="0" xfId="0" applyFill="1" applyAlignment="1">
      <alignment horizontal="right"/>
    </xf>
    <xf numFmtId="0" fontId="19" fillId="0" borderId="0" xfId="0" applyFont="1"/>
    <xf numFmtId="0" fontId="3" fillId="3" borderId="2" xfId="0" applyFont="1" applyFill="1" applyBorder="1"/>
    <xf numFmtId="0" fontId="13" fillId="3" borderId="2" xfId="0" applyFont="1" applyFill="1" applyBorder="1"/>
    <xf numFmtId="0" fontId="3" fillId="3" borderId="2" xfId="0" applyFont="1" applyFill="1" applyBorder="1" applyAlignment="1">
      <alignment horizontal="right"/>
    </xf>
    <xf numFmtId="0" fontId="3" fillId="3" borderId="0" xfId="0" applyFont="1" applyFill="1"/>
    <xf numFmtId="0" fontId="22" fillId="3" borderId="0" xfId="0" applyFont="1" applyFill="1"/>
    <xf numFmtId="0" fontId="21" fillId="3" borderId="2" xfId="0" applyFont="1" applyFill="1" applyBorder="1" applyAlignment="1">
      <alignment horizontal="right"/>
    </xf>
    <xf numFmtId="0" fontId="21" fillId="3" borderId="2" xfId="0" applyFont="1" applyFill="1" applyBorder="1"/>
    <xf numFmtId="0" fontId="0" fillId="3" borderId="7" xfId="0" applyFill="1" applyBorder="1"/>
    <xf numFmtId="0" fontId="23" fillId="3" borderId="2" xfId="0" applyFont="1" applyFill="1" applyBorder="1" applyAlignment="1">
      <alignment horizontal="right"/>
    </xf>
    <xf numFmtId="0" fontId="23" fillId="3" borderId="2" xfId="0" applyFont="1" applyFill="1" applyBorder="1"/>
    <xf numFmtId="0" fontId="23" fillId="3" borderId="5" xfId="0" applyFont="1" applyFill="1" applyBorder="1" applyAlignment="1">
      <alignment horizontal="right"/>
    </xf>
    <xf numFmtId="0" fontId="23" fillId="3" borderId="3" xfId="0" applyFont="1" applyFill="1" applyBorder="1" applyAlignment="1">
      <alignment horizontal="right"/>
    </xf>
    <xf numFmtId="0" fontId="8" fillId="4" borderId="8" xfId="0" applyFont="1" applyFill="1" applyBorder="1" applyAlignment="1">
      <alignment horizontal="center"/>
    </xf>
    <xf numFmtId="0" fontId="23" fillId="3" borderId="4" xfId="0" applyFont="1" applyFill="1" applyBorder="1"/>
    <xf numFmtId="0" fontId="23" fillId="3" borderId="4" xfId="0" applyFont="1" applyFill="1" applyBorder="1" applyAlignment="1">
      <alignment horizontal="right"/>
    </xf>
    <xf numFmtId="0" fontId="0" fillId="3" borderId="9" xfId="0" applyFill="1" applyBorder="1"/>
    <xf numFmtId="0" fontId="23" fillId="3" borderId="9" xfId="0" applyFont="1" applyFill="1" applyBorder="1" applyAlignment="1">
      <alignment horizontal="right"/>
    </xf>
    <xf numFmtId="0" fontId="3" fillId="0" borderId="0" xfId="0" applyFont="1"/>
    <xf numFmtId="0" fontId="15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/>
    </xf>
    <xf numFmtId="0" fontId="9" fillId="3" borderId="3" xfId="0" applyFont="1" applyFill="1" applyBorder="1" applyAlignment="1">
      <alignment horizontal="center" vertical="top"/>
    </xf>
  </cellXfs>
  <cellStyles count="3">
    <cellStyle name="Komma" xfId="1" builtinId="3"/>
    <cellStyle name="Normal" xfId="0" builtinId="0"/>
    <cellStyle name="Nøytral" xfId="2" builtinId="2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K Senior Vest'!A1"/><Relationship Id="rId3" Type="http://schemas.openxmlformats.org/officeDocument/2006/relationships/hyperlink" Target="#'M17-18 Vest'!A1"/><Relationship Id="rId7" Type="http://schemas.openxmlformats.org/officeDocument/2006/relationships/hyperlink" Target="#'K19-20 Vest'!A1"/><Relationship Id="rId2" Type="http://schemas.openxmlformats.org/officeDocument/2006/relationships/hyperlink" Target="#'G15-16 Vest'!A1"/><Relationship Id="rId1" Type="http://schemas.openxmlformats.org/officeDocument/2006/relationships/hyperlink" Target="#'G13-14 Vest'!A1"/><Relationship Id="rId6" Type="http://schemas.openxmlformats.org/officeDocument/2006/relationships/hyperlink" Target="#'K17-18 Vest'!A1"/><Relationship Id="rId11" Type="http://schemas.openxmlformats.org/officeDocument/2006/relationships/hyperlink" Target="#'J11-12 Vest'!A1"/><Relationship Id="rId5" Type="http://schemas.openxmlformats.org/officeDocument/2006/relationships/hyperlink" Target="#'M Senior Vest'!A1"/><Relationship Id="rId10" Type="http://schemas.openxmlformats.org/officeDocument/2006/relationships/hyperlink" Target="#'G11-12 Vest'!A1"/><Relationship Id="rId4" Type="http://schemas.openxmlformats.org/officeDocument/2006/relationships/hyperlink" Target="#'M19-20 Vest'!A1"/><Relationship Id="rId9" Type="http://schemas.openxmlformats.org/officeDocument/2006/relationships/hyperlink" Target="#'M &#197;pen klasse Vest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y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y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y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2009775</xdr:colOff>
      <xdr:row>8</xdr:row>
      <xdr:rowOff>0</xdr:rowOff>
    </xdr:to>
    <xdr:sp macro="" textlink="'G13-14 Vest'!C2">
      <xdr:nvSpPr>
        <xdr:cNvPr id="3" name="Rektangel: avrundede hjørner 2">
          <a:hlinkClick xmlns:r="http://schemas.openxmlformats.org/officeDocument/2006/relationships" r:id="rId1" tooltip=" "/>
          <a:extLst>
            <a:ext uri="{FF2B5EF4-FFF2-40B4-BE49-F238E27FC236}">
              <a16:creationId xmlns:a16="http://schemas.microsoft.com/office/drawing/2014/main" id="{5422D8AB-5E06-4274-B613-B15CC29DBF91}"/>
            </a:ext>
          </a:extLst>
        </xdr:cNvPr>
        <xdr:cNvSpPr/>
      </xdr:nvSpPr>
      <xdr:spPr>
        <a:xfrm>
          <a:off x="762000" y="30003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B40D252-5862-5C41-847D-D31DA77F815B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G13-14 Vest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2009775</xdr:colOff>
      <xdr:row>11</xdr:row>
      <xdr:rowOff>0</xdr:rowOff>
    </xdr:to>
    <xdr:sp macro="" textlink="'G15-16 Vest'!C2">
      <xdr:nvSpPr>
        <xdr:cNvPr id="4" name="Rektangel: avrundede hjørner 3">
          <a:hlinkClick xmlns:r="http://schemas.openxmlformats.org/officeDocument/2006/relationships" r:id="rId2" tooltip=" "/>
          <a:extLst>
            <a:ext uri="{FF2B5EF4-FFF2-40B4-BE49-F238E27FC236}">
              <a16:creationId xmlns:a16="http://schemas.microsoft.com/office/drawing/2014/main" id="{9DCFC0CD-BABF-472E-841A-2652C3D48395}"/>
            </a:ext>
          </a:extLst>
        </xdr:cNvPr>
        <xdr:cNvSpPr/>
      </xdr:nvSpPr>
      <xdr:spPr>
        <a:xfrm>
          <a:off x="762000" y="35718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54ABA89-D758-4C2C-AACF-F3D2FA4F00A9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G15-16 Vest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2009775</xdr:colOff>
      <xdr:row>14</xdr:row>
      <xdr:rowOff>0</xdr:rowOff>
    </xdr:to>
    <xdr:sp macro="" textlink="'M17-18 Vest'!C2">
      <xdr:nvSpPr>
        <xdr:cNvPr id="5" name="Rektangel: avrundede hjørner 4">
          <a:hlinkClick xmlns:r="http://schemas.openxmlformats.org/officeDocument/2006/relationships" r:id="rId3" tooltip=" "/>
          <a:extLst>
            <a:ext uri="{FF2B5EF4-FFF2-40B4-BE49-F238E27FC236}">
              <a16:creationId xmlns:a16="http://schemas.microsoft.com/office/drawing/2014/main" id="{ACF7DE0F-2005-481E-BD40-9A308ACDD4A9}"/>
            </a:ext>
          </a:extLst>
        </xdr:cNvPr>
        <xdr:cNvSpPr/>
      </xdr:nvSpPr>
      <xdr:spPr>
        <a:xfrm>
          <a:off x="762000" y="41433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97E5F043-9041-4675-8863-0C290205B9BB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M17-18 Vest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2009775</xdr:colOff>
      <xdr:row>17</xdr:row>
      <xdr:rowOff>0</xdr:rowOff>
    </xdr:to>
    <xdr:sp macro="" textlink="'M19-20 Vest'!C2">
      <xdr:nvSpPr>
        <xdr:cNvPr id="6" name="Rektangel: avrundede hjørner 5">
          <a:hlinkClick xmlns:r="http://schemas.openxmlformats.org/officeDocument/2006/relationships" r:id="rId4" tooltip=" "/>
          <a:extLst>
            <a:ext uri="{FF2B5EF4-FFF2-40B4-BE49-F238E27FC236}">
              <a16:creationId xmlns:a16="http://schemas.microsoft.com/office/drawing/2014/main" id="{890FA726-EFAE-423A-B3AA-71CE21D956ED}"/>
            </a:ext>
          </a:extLst>
        </xdr:cNvPr>
        <xdr:cNvSpPr/>
      </xdr:nvSpPr>
      <xdr:spPr>
        <a:xfrm>
          <a:off x="762000" y="47148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1545E439-7C14-44A9-AD57-4799E86D7730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M19-20 Vest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2009775</xdr:colOff>
      <xdr:row>20</xdr:row>
      <xdr:rowOff>0</xdr:rowOff>
    </xdr:to>
    <xdr:sp macro="" textlink="'M Senior Vest'!C2">
      <xdr:nvSpPr>
        <xdr:cNvPr id="7" name="Rektangel: avrundede hjørner 6">
          <a:hlinkClick xmlns:r="http://schemas.openxmlformats.org/officeDocument/2006/relationships" r:id="rId5" tooltip=" "/>
          <a:extLst>
            <a:ext uri="{FF2B5EF4-FFF2-40B4-BE49-F238E27FC236}">
              <a16:creationId xmlns:a16="http://schemas.microsoft.com/office/drawing/2014/main" id="{934CBA5F-4806-4F92-A2BD-E63BAD541BFA}"/>
            </a:ext>
          </a:extLst>
        </xdr:cNvPr>
        <xdr:cNvSpPr/>
      </xdr:nvSpPr>
      <xdr:spPr>
        <a:xfrm>
          <a:off x="762000" y="52863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19431021-24F4-4DFE-9E44-72C43ABFE715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 Senior Vest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2009775</xdr:colOff>
      <xdr:row>8</xdr:row>
      <xdr:rowOff>0</xdr:rowOff>
    </xdr:to>
    <xdr:sp macro="" textlink="'J13-14 Vest'!C2">
      <xdr:nvSpPr>
        <xdr:cNvPr id="10" name="Rektangel: avrundede hjørner 9">
          <a:hlinkClick xmlns:r="http://schemas.openxmlformats.org/officeDocument/2006/relationships" r:id="rId1" tooltip=" "/>
          <a:extLst>
            <a:ext uri="{FF2B5EF4-FFF2-40B4-BE49-F238E27FC236}">
              <a16:creationId xmlns:a16="http://schemas.microsoft.com/office/drawing/2014/main" id="{046B5964-148D-4635-8163-6FEEBBF91E32}"/>
            </a:ext>
          </a:extLst>
        </xdr:cNvPr>
        <xdr:cNvSpPr/>
      </xdr:nvSpPr>
      <xdr:spPr>
        <a:xfrm>
          <a:off x="3562350" y="30003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835FD7F1-F1C8-4DD6-8D6E-D489F7B7BA14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J13-14 Vest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2009775</xdr:colOff>
      <xdr:row>11</xdr:row>
      <xdr:rowOff>0</xdr:rowOff>
    </xdr:to>
    <xdr:sp macro="" textlink="'J15-16 Vest'!C2">
      <xdr:nvSpPr>
        <xdr:cNvPr id="11" name="Rektangel: avrundede hjørner 10">
          <a:hlinkClick xmlns:r="http://schemas.openxmlformats.org/officeDocument/2006/relationships" r:id="rId2" tooltip=" "/>
          <a:extLst>
            <a:ext uri="{FF2B5EF4-FFF2-40B4-BE49-F238E27FC236}">
              <a16:creationId xmlns:a16="http://schemas.microsoft.com/office/drawing/2014/main" id="{4D70EFB6-6E97-4ACD-AC5C-ABBA580298DC}"/>
            </a:ext>
          </a:extLst>
        </xdr:cNvPr>
        <xdr:cNvSpPr/>
      </xdr:nvSpPr>
      <xdr:spPr>
        <a:xfrm>
          <a:off x="3562350" y="35718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73507A19-80E5-4322-9115-A620E3E4004D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G15-16 Vest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2009775</xdr:colOff>
      <xdr:row>14</xdr:row>
      <xdr:rowOff>0</xdr:rowOff>
    </xdr:to>
    <xdr:sp macro="" textlink="'K17-18 Vest'!C2">
      <xdr:nvSpPr>
        <xdr:cNvPr id="12" name="Rektangel: avrundede hjørner 11">
          <a:hlinkClick xmlns:r="http://schemas.openxmlformats.org/officeDocument/2006/relationships" r:id="rId6" tooltip=" "/>
          <a:extLst>
            <a:ext uri="{FF2B5EF4-FFF2-40B4-BE49-F238E27FC236}">
              <a16:creationId xmlns:a16="http://schemas.microsoft.com/office/drawing/2014/main" id="{7CEE3EC1-81E1-4716-AF1A-C4B00BDA083B}"/>
            </a:ext>
          </a:extLst>
        </xdr:cNvPr>
        <xdr:cNvSpPr/>
      </xdr:nvSpPr>
      <xdr:spPr>
        <a:xfrm>
          <a:off x="3562350" y="41433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32CC8B49-49AD-4E90-BE8F-6C2732C7B9A7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K17-18 Vest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2009775</xdr:colOff>
      <xdr:row>17</xdr:row>
      <xdr:rowOff>0</xdr:rowOff>
    </xdr:to>
    <xdr:sp macro="" textlink="'K19-20 Vest'!C2">
      <xdr:nvSpPr>
        <xdr:cNvPr id="13" name="Rektangel: avrundede hjørner 12">
          <a:hlinkClick xmlns:r="http://schemas.openxmlformats.org/officeDocument/2006/relationships" r:id="rId7" tooltip=" "/>
          <a:extLst>
            <a:ext uri="{FF2B5EF4-FFF2-40B4-BE49-F238E27FC236}">
              <a16:creationId xmlns:a16="http://schemas.microsoft.com/office/drawing/2014/main" id="{BB765CA4-AE82-41AC-8920-630AFB9943E1}"/>
            </a:ext>
          </a:extLst>
        </xdr:cNvPr>
        <xdr:cNvSpPr/>
      </xdr:nvSpPr>
      <xdr:spPr>
        <a:xfrm>
          <a:off x="3562350" y="47148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64FA461-A260-494A-B21D-0D98598362B8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K19-20 Vest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2009775</xdr:colOff>
      <xdr:row>20</xdr:row>
      <xdr:rowOff>0</xdr:rowOff>
    </xdr:to>
    <xdr:sp macro="" textlink="'K Senior Vest'!C2">
      <xdr:nvSpPr>
        <xdr:cNvPr id="14" name="Rektangel: avrundede hjørner 13">
          <a:hlinkClick xmlns:r="http://schemas.openxmlformats.org/officeDocument/2006/relationships" r:id="rId8" tooltip=" "/>
          <a:extLst>
            <a:ext uri="{FF2B5EF4-FFF2-40B4-BE49-F238E27FC236}">
              <a16:creationId xmlns:a16="http://schemas.microsoft.com/office/drawing/2014/main" id="{FD3E8924-DEA4-4B66-8E35-4A0128CF5819}"/>
            </a:ext>
          </a:extLst>
        </xdr:cNvPr>
        <xdr:cNvSpPr/>
      </xdr:nvSpPr>
      <xdr:spPr>
        <a:xfrm>
          <a:off x="3562350" y="52863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F680E8A-A073-47A7-A6FA-633A84CBBD82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K Senior Vest</a:t>
          </a:fld>
          <a:endParaRPr lang="nb-NO" sz="1100"/>
        </a:p>
      </xdr:txBody>
    </xdr:sp>
    <xdr:clientData/>
  </xdr:twoCellAnchor>
  <xdr:twoCellAnchor>
    <xdr:from>
      <xdr:col>0</xdr:col>
      <xdr:colOff>787400</xdr:colOff>
      <xdr:row>21</xdr:row>
      <xdr:rowOff>19050</xdr:rowOff>
    </xdr:from>
    <xdr:to>
      <xdr:col>1</xdr:col>
      <xdr:colOff>2000250</xdr:colOff>
      <xdr:row>23</xdr:row>
      <xdr:rowOff>19050</xdr:rowOff>
    </xdr:to>
    <xdr:sp macro="" textlink="'K Åpen klasseVest'!C2">
      <xdr:nvSpPr>
        <xdr:cNvPr id="15" name="Rektangel: avrundede hjørner 6">
          <a:hlinkClick xmlns:r="http://schemas.openxmlformats.org/officeDocument/2006/relationships" r:id="rId9" tooltip=" "/>
          <a:extLst>
            <a:ext uri="{FF2B5EF4-FFF2-40B4-BE49-F238E27FC236}">
              <a16:creationId xmlns:a16="http://schemas.microsoft.com/office/drawing/2014/main" id="{FB9020A2-22DC-46E6-8553-F5107D84DB43}"/>
            </a:ext>
          </a:extLst>
        </xdr:cNvPr>
        <xdr:cNvSpPr/>
      </xdr:nvSpPr>
      <xdr:spPr>
        <a:xfrm>
          <a:off x="787400" y="3971925"/>
          <a:ext cx="2012950" cy="36195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F8CA5807-B09C-458D-B1F5-D1A1BDEB2A2F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K Åpen klasse Vest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2009775</xdr:colOff>
      <xdr:row>5</xdr:row>
      <xdr:rowOff>0</xdr:rowOff>
    </xdr:to>
    <xdr:sp macro="" textlink="'G11-12 Vest'!C2">
      <xdr:nvSpPr>
        <xdr:cNvPr id="2" name="Rektangel: avrundede hjørner 2">
          <a:hlinkClick xmlns:r="http://schemas.openxmlformats.org/officeDocument/2006/relationships" r:id="rId10" tooltip=" "/>
          <a:extLst>
            <a:ext uri="{FF2B5EF4-FFF2-40B4-BE49-F238E27FC236}">
              <a16:creationId xmlns:a16="http://schemas.microsoft.com/office/drawing/2014/main" id="{BE0019F4-1B14-5D46-9BDB-AABC963208CE}"/>
            </a:ext>
          </a:extLst>
        </xdr:cNvPr>
        <xdr:cNvSpPr/>
      </xdr:nvSpPr>
      <xdr:spPr>
        <a:xfrm>
          <a:off x="876300" y="914400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3112704-49E8-0B45-A88D-6F44105284A3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G11-12 Vest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2009775</xdr:colOff>
      <xdr:row>5</xdr:row>
      <xdr:rowOff>0</xdr:rowOff>
    </xdr:to>
    <xdr:sp macro="" textlink="'J11-12 Vest'!C2">
      <xdr:nvSpPr>
        <xdr:cNvPr id="8" name="Rektangel: avrundede hjørner 9">
          <a:hlinkClick xmlns:r="http://schemas.openxmlformats.org/officeDocument/2006/relationships" r:id="rId11" tooltip=" "/>
          <a:extLst>
            <a:ext uri="{FF2B5EF4-FFF2-40B4-BE49-F238E27FC236}">
              <a16:creationId xmlns:a16="http://schemas.microsoft.com/office/drawing/2014/main" id="{5FD4C219-084E-7045-B2CC-2AE1C829DF16}"/>
            </a:ext>
          </a:extLst>
        </xdr:cNvPr>
        <xdr:cNvSpPr/>
      </xdr:nvSpPr>
      <xdr:spPr>
        <a:xfrm>
          <a:off x="3975100" y="914400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BE11DFE5-D9B9-B44D-BD89-F0642BCD0833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J11-12 Vest</a:t>
          </a:fld>
          <a:endParaRPr lang="nb-NO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6CFE6324-DDD6-406E-AE77-304BE0CCE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6BA69E6B-435B-4301-8A4D-AF5B48BCD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86CA2A8-6A8D-453E-870E-D1553D3C2867}"/>
            </a:ext>
          </a:extLst>
        </xdr:cNvPr>
        <xdr:cNvSpPr/>
      </xdr:nvSpPr>
      <xdr:spPr>
        <a:xfrm>
          <a:off x="466725" y="7905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5ED868C8-83D4-48B4-A859-AAEC61AB5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60B50E8-3FCF-4C92-992F-CED07DBAE7D3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535CCD04-677B-41CC-B5FC-12CB44FC6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052451FD-AE57-4D46-BF00-20BC78508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84E6319-5234-47A1-9000-C7AA92BED41C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1DBD48EF-B63B-4911-BA94-A94DB9708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BED1D98-934D-436E-8371-69BCCB7D05AE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119F2259-EA51-364A-B079-519E3D41F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730250</xdr:colOff>
      <xdr:row>0</xdr:row>
      <xdr:rowOff>21167</xdr:rowOff>
    </xdr:from>
    <xdr:ext cx="1745721" cy="507471"/>
    <xdr:pic>
      <xdr:nvPicPr>
        <xdr:cNvPr id="6" name="Bilde 5">
          <a:extLst>
            <a:ext uri="{FF2B5EF4-FFF2-40B4-BE49-F238E27FC236}">
              <a16:creationId xmlns:a16="http://schemas.microsoft.com/office/drawing/2014/main" id="{5A411203-F133-5D47-AEE9-C29F6D485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94EB7EF-D724-2347-AF22-4B657F0315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" name="Bilde 9">
          <a:extLst>
            <a:ext uri="{FF2B5EF4-FFF2-40B4-BE49-F238E27FC236}">
              <a16:creationId xmlns:a16="http://schemas.microsoft.com/office/drawing/2014/main" id="{33FDD1AE-314A-1146-B549-9F9D79991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C0DC10E-8849-E341-91DD-1E3D4E3ACF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" name="Bilde 11">
          <a:extLst>
            <a:ext uri="{FF2B5EF4-FFF2-40B4-BE49-F238E27FC236}">
              <a16:creationId xmlns:a16="http://schemas.microsoft.com/office/drawing/2014/main" id="{CE7BA4E0-15BF-E34D-987A-7BB097B90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0EF0EDF-2F1A-7243-926C-624022C401C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4" name="Bilde 13">
          <a:extLst>
            <a:ext uri="{FF2B5EF4-FFF2-40B4-BE49-F238E27FC236}">
              <a16:creationId xmlns:a16="http://schemas.microsoft.com/office/drawing/2014/main" id="{1E36B022-5860-8E46-A19A-8D1318913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3A93352-E00A-914B-9C2C-409EF27D67C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6" name="Bilde 15">
          <a:extLst>
            <a:ext uri="{FF2B5EF4-FFF2-40B4-BE49-F238E27FC236}">
              <a16:creationId xmlns:a16="http://schemas.microsoft.com/office/drawing/2014/main" id="{CF92F502-22AC-AD45-BD7F-93A372FB8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0E77C23-3F63-6041-BF15-3F93FCCF3C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8" name="Bilde 17">
          <a:extLst>
            <a:ext uri="{FF2B5EF4-FFF2-40B4-BE49-F238E27FC236}">
              <a16:creationId xmlns:a16="http://schemas.microsoft.com/office/drawing/2014/main" id="{BC7691A7-DE90-0948-989C-1FC23EE6A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13B0C8D-CDFC-CC40-9EC4-0D13C100624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0" name="Bilde 19">
          <a:extLst>
            <a:ext uri="{FF2B5EF4-FFF2-40B4-BE49-F238E27FC236}">
              <a16:creationId xmlns:a16="http://schemas.microsoft.com/office/drawing/2014/main" id="{8EE94D93-A9B3-FF4D-815E-EB4BAD2C8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11F6BDE-450D-1A46-A955-A9749EB0F54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2" name="Bilde 21">
          <a:extLst>
            <a:ext uri="{FF2B5EF4-FFF2-40B4-BE49-F238E27FC236}">
              <a16:creationId xmlns:a16="http://schemas.microsoft.com/office/drawing/2014/main" id="{13B91C63-57C9-DB4B-8A1F-5F86EB174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4C9EE6C-CB82-204C-85B0-6DA8547DB7D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4" name="Bilde 23">
          <a:extLst>
            <a:ext uri="{FF2B5EF4-FFF2-40B4-BE49-F238E27FC236}">
              <a16:creationId xmlns:a16="http://schemas.microsoft.com/office/drawing/2014/main" id="{B7124376-4D60-F84D-8AE2-F5052915D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169E707-35A8-6340-A630-2E8D55FADA0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6" name="Bilde 25">
          <a:extLst>
            <a:ext uri="{FF2B5EF4-FFF2-40B4-BE49-F238E27FC236}">
              <a16:creationId xmlns:a16="http://schemas.microsoft.com/office/drawing/2014/main" id="{08785FAD-16AE-F14D-A20F-A66FB475A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FDAB589-2D96-6A49-AA3F-FD99A0114F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8" name="Bilde 27">
          <a:extLst>
            <a:ext uri="{FF2B5EF4-FFF2-40B4-BE49-F238E27FC236}">
              <a16:creationId xmlns:a16="http://schemas.microsoft.com/office/drawing/2014/main" id="{9228E431-2F56-F444-9FE3-BDFB494E8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7FEC871-CF84-BA49-A5E4-D263374A105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FBBD7C62-2E7A-2B44-BE05-01C65A5D3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1F3078D-DBF7-CD44-9C5F-C0AD193FB8C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BE933366-BA5E-2D4A-871A-885D9A37F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19</xdr:col>
      <xdr:colOff>730250</xdr:colOff>
      <xdr:row>0</xdr:row>
      <xdr:rowOff>21167</xdr:rowOff>
    </xdr:from>
    <xdr:ext cx="1745721" cy="507471"/>
    <xdr:pic>
      <xdr:nvPicPr>
        <xdr:cNvPr id="33" name="Bilde 32">
          <a:extLst>
            <a:ext uri="{FF2B5EF4-FFF2-40B4-BE49-F238E27FC236}">
              <a16:creationId xmlns:a16="http://schemas.microsoft.com/office/drawing/2014/main" id="{F770824F-0039-7741-B4B5-237D0DB9A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7F8FC0A-6C28-AC41-8948-9D793E324D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5" name="Bilde 34">
          <a:extLst>
            <a:ext uri="{FF2B5EF4-FFF2-40B4-BE49-F238E27FC236}">
              <a16:creationId xmlns:a16="http://schemas.microsoft.com/office/drawing/2014/main" id="{922EA851-67E7-A442-878F-50C386390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DCC2529-D7E9-CD4D-A790-9DF273E0DD5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7" name="Bilde 36">
          <a:extLst>
            <a:ext uri="{FF2B5EF4-FFF2-40B4-BE49-F238E27FC236}">
              <a16:creationId xmlns:a16="http://schemas.microsoft.com/office/drawing/2014/main" id="{92614911-03A2-3F47-83E6-3194AA331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730250</xdr:colOff>
      <xdr:row>0</xdr:row>
      <xdr:rowOff>21167</xdr:rowOff>
    </xdr:from>
    <xdr:ext cx="1745721" cy="507471"/>
    <xdr:pic>
      <xdr:nvPicPr>
        <xdr:cNvPr id="38" name="Bilde 37">
          <a:extLst>
            <a:ext uri="{FF2B5EF4-FFF2-40B4-BE49-F238E27FC236}">
              <a16:creationId xmlns:a16="http://schemas.microsoft.com/office/drawing/2014/main" id="{48F88357-181B-0943-A463-47BF4E448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CFCDBA8-5B84-384E-A122-4AC6C3B99C3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36A9B518-DBAE-C144-A640-A747B3285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F767C8-15C7-2B41-8395-EE72780952F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5B58CE86-7962-FC4C-A8CE-B66A14D60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0E918F3-8139-7944-9F42-7A7E8C85476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29C78B54-1EF8-674D-BEFE-694C22D85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5BC4819-7FFD-1D40-8B42-298FF5783E7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7286ABE2-7B97-9D42-8FAC-2ED5D4AB6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F902B6-1102-3E42-BEF2-92CEAFAC3CD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E9C750B4-C113-3545-A9B6-690111383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D9D9564-1A3F-7948-8C9C-5739015614B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11AE61D9-C111-CF4A-A86A-B310949D8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2E76304-884E-9E43-AF9C-D478F4F987E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2C939775-9F89-B448-9BE4-36262B69D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D903E68-DD76-1F40-881F-100BF180307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90F1AF8E-0B1A-DD46-8A7C-81722BC5F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D5EF316-AEA3-1145-9817-6793BC24407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DB63F672-CC98-434F-AFD3-D99A8CEF7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71F9662-A9F4-0243-83E3-D7CB197FF6C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8" name="Bilde 57">
          <a:extLst>
            <a:ext uri="{FF2B5EF4-FFF2-40B4-BE49-F238E27FC236}">
              <a16:creationId xmlns:a16="http://schemas.microsoft.com/office/drawing/2014/main" id="{E4CB9501-2E1A-174B-9F42-9C04986FE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0</xdr:colOff>
      <xdr:row>0</xdr:row>
      <xdr:rowOff>21167</xdr:rowOff>
    </xdr:from>
    <xdr:ext cx="1745721" cy="507471"/>
    <xdr:pic>
      <xdr:nvPicPr>
        <xdr:cNvPr id="59" name="Bilde 58">
          <a:extLst>
            <a:ext uri="{FF2B5EF4-FFF2-40B4-BE49-F238E27FC236}">
              <a16:creationId xmlns:a16="http://schemas.microsoft.com/office/drawing/2014/main" id="{BA94EE47-7CF1-F442-BBD5-E624EBF58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C58AFF-290D-1242-83CA-30A4346AA64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1" name="Bilde 60">
          <a:extLst>
            <a:ext uri="{FF2B5EF4-FFF2-40B4-BE49-F238E27FC236}">
              <a16:creationId xmlns:a16="http://schemas.microsoft.com/office/drawing/2014/main" id="{5081A053-96B4-684F-807D-C81085537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606A10B-3DF3-6E4F-BB48-F90DB7A638F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3" name="Bilde 62">
          <a:extLst>
            <a:ext uri="{FF2B5EF4-FFF2-40B4-BE49-F238E27FC236}">
              <a16:creationId xmlns:a16="http://schemas.microsoft.com/office/drawing/2014/main" id="{5E3C4F2E-7E3F-834B-9357-CDDADD27E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730250</xdr:colOff>
      <xdr:row>0</xdr:row>
      <xdr:rowOff>21167</xdr:rowOff>
    </xdr:from>
    <xdr:ext cx="1745721" cy="507471"/>
    <xdr:pic>
      <xdr:nvPicPr>
        <xdr:cNvPr id="64" name="Bilde 63">
          <a:extLst>
            <a:ext uri="{FF2B5EF4-FFF2-40B4-BE49-F238E27FC236}">
              <a16:creationId xmlns:a16="http://schemas.microsoft.com/office/drawing/2014/main" id="{47FB6802-D455-2C4F-B105-899AB27A7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A0425A3-BB2E-BE4A-AE76-E6BA927DF6C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D14107B7-4B36-2B4B-8B40-9A4BA1BE3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A314369-30C4-DA47-B33C-F61FA16EB11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BDC53FA7-2292-DB4E-9E54-37B21463D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E3E720-D444-EA4B-B6E6-7C165F7FC54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0010FAA2-D9DA-FE45-961D-B5CAB64F5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CA652FD-E994-E941-B991-9E269ED5A8F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07B6249F-EA15-FD43-97C0-ECCBD96FD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1C6636B-97DB-2F4A-A0AC-959C017F224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34290EF6-4C44-574D-8640-C70DBFE8D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91DCDB-3A4D-484C-8730-B64B9D8371A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322333FF-553F-2C46-9E41-CD69DAB23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DE52E4-4526-5445-A3FC-EC032548ED3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18DE3207-7DF9-0741-BDBD-A04C0D878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250BDFE-942F-DE4A-A35B-01B3515B88E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0" name="Bilde 79">
          <a:extLst>
            <a:ext uri="{FF2B5EF4-FFF2-40B4-BE49-F238E27FC236}">
              <a16:creationId xmlns:a16="http://schemas.microsoft.com/office/drawing/2014/main" id="{88360DCA-CBCF-E840-9C71-412844754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715FB22-1399-F04C-A3CE-E61343FBDA2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2" name="Bilde 81">
          <a:extLst>
            <a:ext uri="{FF2B5EF4-FFF2-40B4-BE49-F238E27FC236}">
              <a16:creationId xmlns:a16="http://schemas.microsoft.com/office/drawing/2014/main" id="{93565344-7794-5549-BE45-BB4F2640F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AA3F907-0BB4-5845-B985-9385CB2DC65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4" name="Bilde 83">
          <a:extLst>
            <a:ext uri="{FF2B5EF4-FFF2-40B4-BE49-F238E27FC236}">
              <a16:creationId xmlns:a16="http://schemas.microsoft.com/office/drawing/2014/main" id="{736619A8-FC51-6146-94B0-BB407F047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4EA2D1E-5B9D-6B4D-A0B4-A5A6C1456F9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6" name="Bilde 85">
          <a:extLst>
            <a:ext uri="{FF2B5EF4-FFF2-40B4-BE49-F238E27FC236}">
              <a16:creationId xmlns:a16="http://schemas.microsoft.com/office/drawing/2014/main" id="{45729CE4-378F-B744-A656-D3815835B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530F6D2-6AE3-9F4F-AC05-494D162D2CC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8" name="Bilde 87">
          <a:extLst>
            <a:ext uri="{FF2B5EF4-FFF2-40B4-BE49-F238E27FC236}">
              <a16:creationId xmlns:a16="http://schemas.microsoft.com/office/drawing/2014/main" id="{9B97E583-F8E0-5A4F-9C9D-F972B627B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19</xdr:col>
      <xdr:colOff>730250</xdr:colOff>
      <xdr:row>0</xdr:row>
      <xdr:rowOff>21167</xdr:rowOff>
    </xdr:from>
    <xdr:ext cx="1745721" cy="507471"/>
    <xdr:pic>
      <xdr:nvPicPr>
        <xdr:cNvPr id="89" name="Bilde 88">
          <a:extLst>
            <a:ext uri="{FF2B5EF4-FFF2-40B4-BE49-F238E27FC236}">
              <a16:creationId xmlns:a16="http://schemas.microsoft.com/office/drawing/2014/main" id="{6E49567E-5134-E549-ADB1-54D447D3A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7342279-4568-474A-94E5-978307C975C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1" name="Bilde 90">
          <a:extLst>
            <a:ext uri="{FF2B5EF4-FFF2-40B4-BE49-F238E27FC236}">
              <a16:creationId xmlns:a16="http://schemas.microsoft.com/office/drawing/2014/main" id="{7D77FAFE-DC8D-4249-AB4E-801DA249A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CD625D3-0C0F-0148-8B2B-E75EE3283F0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3" name="Bilde 92">
          <a:extLst>
            <a:ext uri="{FF2B5EF4-FFF2-40B4-BE49-F238E27FC236}">
              <a16:creationId xmlns:a16="http://schemas.microsoft.com/office/drawing/2014/main" id="{8E2B0E88-C804-1246-80D9-4B02B5CA8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730250</xdr:colOff>
      <xdr:row>0</xdr:row>
      <xdr:rowOff>21167</xdr:rowOff>
    </xdr:from>
    <xdr:ext cx="1745721" cy="507471"/>
    <xdr:pic>
      <xdr:nvPicPr>
        <xdr:cNvPr id="94" name="Bilde 93">
          <a:extLst>
            <a:ext uri="{FF2B5EF4-FFF2-40B4-BE49-F238E27FC236}">
              <a16:creationId xmlns:a16="http://schemas.microsoft.com/office/drawing/2014/main" id="{083D8BB0-E13E-3143-876E-F121A802B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DF184A4-1774-8A4B-A304-CAC2A8FBA41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75FE0AA4-27FA-FD4E-823F-EAEA8C708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957C7DA-76D4-C14B-B9CE-2AAB46DA1DB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D2E7C6D6-9981-9648-ADC8-2451F927D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56CF2DA-170F-C942-BD95-E4AA417B96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2F5A226B-61EF-CF41-8841-8AC6981CC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AE2A47E-604B-D849-9638-AB8E9A4225B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3E1F5E33-BFEC-244D-AA8A-F856811AF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EBE3017-8134-9B49-88ED-CBD107BDB01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F2CB3933-55B5-624C-8D00-DAAD23A45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733D8B7-2CE5-E948-9D1B-B9C1B9FE5C4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06BDC157-3512-A840-9370-BF19D8C77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E3A6C2F-BE75-BC42-A209-5628CC864BE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BBDC7702-4B35-AC4B-A21F-FA1D3BB46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DA79D3F-38E0-7047-9C93-2CA19ABD9B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0" name="Bilde 109">
          <a:extLst>
            <a:ext uri="{FF2B5EF4-FFF2-40B4-BE49-F238E27FC236}">
              <a16:creationId xmlns:a16="http://schemas.microsoft.com/office/drawing/2014/main" id="{DF23FD32-9469-6241-A5F5-99E1B4096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FDC1D48-EC01-164F-ABBA-EC7B989238E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2" name="Bilde 111">
          <a:extLst>
            <a:ext uri="{FF2B5EF4-FFF2-40B4-BE49-F238E27FC236}">
              <a16:creationId xmlns:a16="http://schemas.microsoft.com/office/drawing/2014/main" id="{56156FA1-4D87-AC43-9787-D35F47F99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22095AB-FA38-2D42-B128-26CF67283AE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DECBC2F5-EE5D-4C39-854B-C4F89060C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F7456CB0-B12C-4EC2-8345-147AF97A5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9711163-A1D2-41E8-AF03-58150E685690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31EB169A-E775-414C-ABFC-5564FD32C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FC34C28-FDD0-486A-874A-37B9425DB705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9DEA113F-C26B-8A43-B711-7E4269468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578683C-1BE7-6048-9B13-A8FCEB50B665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261B07CD-A670-3F42-BB0A-7E7D47C77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407CFF1-DB29-D64E-8F7C-A19C88B240E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EF99E5B0-228F-2E42-8436-E7CCF0803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AD8C2A-1356-0F4B-ABC9-8D412A763B7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2F9E04D3-D2BB-DA4E-BE26-6D9DD00E4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CC9CF34-A01F-EF4C-9F8F-6E4226A76DC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CCFD9470-6321-E242-95D0-4835A918E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3718DD6-2B53-8444-8E2B-4C50AF34CB4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4585F78D-7A28-1E45-8DD3-90A02CC51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E046E0F-93F9-6444-B2FE-EA837BABEF7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2CBD56A5-BF24-2A4F-B6D3-E3F0305C4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1C61D6F-CF1C-6A49-9479-FE40A267753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85BD08EE-5ACF-D64B-A22B-BFD671D8C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C5480C1-AD13-9746-9E02-0B9A58D7075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F3ED7850-C9ED-4D4C-ACB9-E260DC9E3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BCF03D4-0222-1041-898D-FA0C55B157BB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34B0FEAB-0568-784A-853E-2DF534A12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78E90AD-7965-E146-9CEA-009FF8FB35E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9612164C-215C-AF42-9201-BC2733E28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D4E3A45-38C9-F843-BA3F-546C337D3A0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9" name="Bilde 28">
          <a:extLst>
            <a:ext uri="{FF2B5EF4-FFF2-40B4-BE49-F238E27FC236}">
              <a16:creationId xmlns:a16="http://schemas.microsoft.com/office/drawing/2014/main" id="{9A38A06A-D32C-374A-81AB-1863D9A0F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83B9EFB-A098-4F41-8851-E1BC40E2D2CC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1" name="Bilde 30">
          <a:extLst>
            <a:ext uri="{FF2B5EF4-FFF2-40B4-BE49-F238E27FC236}">
              <a16:creationId xmlns:a16="http://schemas.microsoft.com/office/drawing/2014/main" id="{E748F1FC-28D1-8D47-AC53-AA6F82C17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2" name="Bilde 31">
          <a:extLst>
            <a:ext uri="{FF2B5EF4-FFF2-40B4-BE49-F238E27FC236}">
              <a16:creationId xmlns:a16="http://schemas.microsoft.com/office/drawing/2014/main" id="{573B9FD1-0F71-354D-9CCC-02BB682D9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9617A48-9B30-A841-BCC1-84D5F5D5625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0D624923-E478-A444-AD8A-997B6EB72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FE1F32D-9651-9E49-B8C9-EFCC28E2E5C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BE82F964-3ECD-9246-ADDD-53439ECE7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E598A9F-B896-2747-90F9-810C2083BB2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1EB0381A-988D-0049-A237-BFB5A20C4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85B9334-E667-6D4E-8556-CE91F37AB81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62937719-1FBC-DC42-AF57-758A0F8F7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F715AED-58F1-9E49-8EB7-5FA58B99850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8F37FA8E-36B1-DA45-9D7A-93599B893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831EB6B-49BC-B74F-AA7E-AC0141FCCE0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E724C8A4-59AE-EB46-9E62-1E3591492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C8AD64B-F1F9-FE44-9AEA-7F0A02605A4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BA886E02-90A7-CD47-A698-4BA719E59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656B45-D5D3-3546-8927-D84FA58C46D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97CDE737-B7F3-6344-AAA5-4E80D9464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E90A94A-2314-8741-8965-9BC9548C943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74A776C8-3EB6-CD49-9670-C78A61A7B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337F747-9984-BF40-A94F-4578FF8C066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8AE9E3B7-1FDB-284C-9599-FA013325E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B43516C-4AE8-B749-9D87-A6FC7888C4D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64EBED90-8C4F-EC41-9A53-0455B1EBE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AFE32EA-3849-604E-A7CD-214648B74BF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34845032-F143-FA41-A985-30CBC12F9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7" name="Bilde 56">
          <a:extLst>
            <a:ext uri="{FF2B5EF4-FFF2-40B4-BE49-F238E27FC236}">
              <a16:creationId xmlns:a16="http://schemas.microsoft.com/office/drawing/2014/main" id="{9F2472B0-8510-D245-9586-2A90046A5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3C050D9-6EAA-1C43-8EC9-A0D01B8DD0A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9" name="Bilde 58">
          <a:extLst>
            <a:ext uri="{FF2B5EF4-FFF2-40B4-BE49-F238E27FC236}">
              <a16:creationId xmlns:a16="http://schemas.microsoft.com/office/drawing/2014/main" id="{73F6C8E8-4ED5-294A-8448-FA2CB29E1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2CA1636-76F6-2A4E-AEF8-6AB45210A25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1" name="Bilde 60">
          <a:extLst>
            <a:ext uri="{FF2B5EF4-FFF2-40B4-BE49-F238E27FC236}">
              <a16:creationId xmlns:a16="http://schemas.microsoft.com/office/drawing/2014/main" id="{71F56428-A732-6F48-B160-D2EC578C6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2" name="Bilde 61">
          <a:extLst>
            <a:ext uri="{FF2B5EF4-FFF2-40B4-BE49-F238E27FC236}">
              <a16:creationId xmlns:a16="http://schemas.microsoft.com/office/drawing/2014/main" id="{244D556A-BB47-6C4D-A201-C1564CA8E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671C90-E181-0942-B55F-E057CB63003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C826CB1F-E32C-E247-AF15-0CF8DD1AE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7EBEC79-7A3A-134F-8C61-DB87314BCB8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B736C039-ADC1-9B48-A28E-99A965E27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6EE169B-C158-AA4C-80B1-7DEF8AD37F8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6A588CFE-7C05-3047-BA49-8A7E6913E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FFF23EC-D8F7-CD44-B682-A8370F837B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6453E2F2-EB79-0C41-8840-05760BD7A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543DBDC-4DEF-2B4E-A989-61484D5BFA7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7B483404-AA7A-E94B-BA67-77F3ADD4A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E20B399-C43A-6A4C-AF20-AF4F1A7D6A0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D9C3831B-CD45-F14A-B2C3-999B46ACE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8629E7C-562E-514B-A0BA-B5C2BB599C6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0D6CAE8A-7AEF-C445-B1EA-4837814AE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6059FE-45B4-B643-88CD-07ED360F963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D2CC87E5-6792-A14A-9687-FB3A3C1B4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51E3454-AE04-FD40-9448-B2991A0E261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0" name="Bilde 79">
          <a:extLst>
            <a:ext uri="{FF2B5EF4-FFF2-40B4-BE49-F238E27FC236}">
              <a16:creationId xmlns:a16="http://schemas.microsoft.com/office/drawing/2014/main" id="{19D3680B-662B-2F46-A21D-C41F5FCF0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6E0889F-53DA-E646-BAB3-92870D2A38E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2" name="Bilde 81">
          <a:extLst>
            <a:ext uri="{FF2B5EF4-FFF2-40B4-BE49-F238E27FC236}">
              <a16:creationId xmlns:a16="http://schemas.microsoft.com/office/drawing/2014/main" id="{1DA31694-727A-3E40-9DDE-CDEA29C9D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83" name="Bilde 82">
          <a:extLst>
            <a:ext uri="{FF2B5EF4-FFF2-40B4-BE49-F238E27FC236}">
              <a16:creationId xmlns:a16="http://schemas.microsoft.com/office/drawing/2014/main" id="{2FFAE848-1E19-194C-AF8E-3BBDDD282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1AF6FF4-AFB9-FA45-A79E-73B896D023D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5" name="Bilde 84">
          <a:extLst>
            <a:ext uri="{FF2B5EF4-FFF2-40B4-BE49-F238E27FC236}">
              <a16:creationId xmlns:a16="http://schemas.microsoft.com/office/drawing/2014/main" id="{D88BCE4C-7216-0744-AC39-2D57C6C90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350548E-08D4-4B4B-A6A7-FA8DE240D53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7" name="Bilde 86">
          <a:extLst>
            <a:ext uri="{FF2B5EF4-FFF2-40B4-BE49-F238E27FC236}">
              <a16:creationId xmlns:a16="http://schemas.microsoft.com/office/drawing/2014/main" id="{38F09E8C-8028-C543-8319-C8654E626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8" name="Bilde 87">
          <a:extLst>
            <a:ext uri="{FF2B5EF4-FFF2-40B4-BE49-F238E27FC236}">
              <a16:creationId xmlns:a16="http://schemas.microsoft.com/office/drawing/2014/main" id="{C2E7A13A-A16B-2A4E-B7AA-0793876D3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11361AA-D76C-1241-BA4A-CE7773EC56B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0" name="Bilde 89">
          <a:extLst>
            <a:ext uri="{FF2B5EF4-FFF2-40B4-BE49-F238E27FC236}">
              <a16:creationId xmlns:a16="http://schemas.microsoft.com/office/drawing/2014/main" id="{52D6489B-E8F4-C34D-8EE1-ABED610D2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9C8269F-0E27-2440-99CB-F22496B6109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2" name="Bilde 91">
          <a:extLst>
            <a:ext uri="{FF2B5EF4-FFF2-40B4-BE49-F238E27FC236}">
              <a16:creationId xmlns:a16="http://schemas.microsoft.com/office/drawing/2014/main" id="{A4E5B14C-D3BB-D045-AE1B-AE182292C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07CB7F5-C19B-6C43-8C77-CBD321235EA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4" name="Bilde 93">
          <a:extLst>
            <a:ext uri="{FF2B5EF4-FFF2-40B4-BE49-F238E27FC236}">
              <a16:creationId xmlns:a16="http://schemas.microsoft.com/office/drawing/2014/main" id="{B87562C6-347A-F447-A79F-443C109FC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C98BC4-EC59-1948-842C-E8470073E60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AE6B2578-0CED-1C46-A6F6-F1183A09D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2650A6E-2810-F049-85F8-EFA94D30F16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50778D4F-F42D-2E4F-9D6B-49AEDF6B1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80E291-42D0-684B-BDAA-36405354858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68A007A0-9542-7545-B284-97FDB780A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66028E-A02B-3746-96D6-A45C9A01F03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9CE21265-180A-0641-BA09-0140ED51C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9C8586F-0C7E-5F4F-A9A6-AD838C4659A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B195E04D-687F-544B-960B-AA36A2CF8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797BA55-79D2-0B4E-A2B5-793A44EDBD1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F23D4D91-4C5D-7C46-BF7B-33C0B9D37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1D3844F-9D2E-D64A-8CA0-DD8C48D31E1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BA3E0602-5262-6C4D-AEA8-6A0B746A3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1FD070F-C0C7-FF4F-ACEA-7C9306014F0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0" name="Bilde 109">
          <a:extLst>
            <a:ext uri="{FF2B5EF4-FFF2-40B4-BE49-F238E27FC236}">
              <a16:creationId xmlns:a16="http://schemas.microsoft.com/office/drawing/2014/main" id="{46B9B10C-FA06-4149-8458-F88E891FD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2522167-2B3F-DE48-9BBA-FD55CD7407C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2" name="Bilde 111">
          <a:extLst>
            <a:ext uri="{FF2B5EF4-FFF2-40B4-BE49-F238E27FC236}">
              <a16:creationId xmlns:a16="http://schemas.microsoft.com/office/drawing/2014/main" id="{F43032E5-DD46-A94D-BEF6-146650A52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113" name="Bilde 112">
          <a:extLst>
            <a:ext uri="{FF2B5EF4-FFF2-40B4-BE49-F238E27FC236}">
              <a16:creationId xmlns:a16="http://schemas.microsoft.com/office/drawing/2014/main" id="{768DAF30-02EB-3847-8A44-1D343D125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09E9867-E3BA-E34E-BDDF-E056E469854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5" name="Bilde 114">
          <a:extLst>
            <a:ext uri="{FF2B5EF4-FFF2-40B4-BE49-F238E27FC236}">
              <a16:creationId xmlns:a16="http://schemas.microsoft.com/office/drawing/2014/main" id="{B052FC38-7DAD-0A4E-B758-2D98879BD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7FE7710-4BA8-EE47-A7B0-3222044EC75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7" name="Bilde 116">
          <a:extLst>
            <a:ext uri="{FF2B5EF4-FFF2-40B4-BE49-F238E27FC236}">
              <a16:creationId xmlns:a16="http://schemas.microsoft.com/office/drawing/2014/main" id="{03AC30A5-715D-9941-8974-CD87352E0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118" name="Bilde 117">
          <a:extLst>
            <a:ext uri="{FF2B5EF4-FFF2-40B4-BE49-F238E27FC236}">
              <a16:creationId xmlns:a16="http://schemas.microsoft.com/office/drawing/2014/main" id="{3092BE20-2593-8446-A5F6-D7092D964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99FF78A-64FF-7746-B166-4CE9D6E525F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0" name="Bilde 119">
          <a:extLst>
            <a:ext uri="{FF2B5EF4-FFF2-40B4-BE49-F238E27FC236}">
              <a16:creationId xmlns:a16="http://schemas.microsoft.com/office/drawing/2014/main" id="{F94E09D1-A334-BD47-A76C-0F8CE695C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1964195-D1D0-1148-82B4-D7AE06BC9E0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2" name="Bilde 121">
          <a:extLst>
            <a:ext uri="{FF2B5EF4-FFF2-40B4-BE49-F238E27FC236}">
              <a16:creationId xmlns:a16="http://schemas.microsoft.com/office/drawing/2014/main" id="{58249289-B463-4E4E-9B44-49E32967E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0748C5B-4B95-4545-9B6A-78F9C87CF68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4" name="Bilde 123">
          <a:extLst>
            <a:ext uri="{FF2B5EF4-FFF2-40B4-BE49-F238E27FC236}">
              <a16:creationId xmlns:a16="http://schemas.microsoft.com/office/drawing/2014/main" id="{0212451D-4E9D-5D46-B9D8-B4BBBD213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1D59FC8-AA78-BD42-92FB-0189DC5AE35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6" name="Bilde 125">
          <a:extLst>
            <a:ext uri="{FF2B5EF4-FFF2-40B4-BE49-F238E27FC236}">
              <a16:creationId xmlns:a16="http://schemas.microsoft.com/office/drawing/2014/main" id="{B830FBAE-E870-474D-8D8B-E8A1BD426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C5A100D-6DAC-4C43-9665-91F88E5B7AF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8" name="Bilde 127">
          <a:extLst>
            <a:ext uri="{FF2B5EF4-FFF2-40B4-BE49-F238E27FC236}">
              <a16:creationId xmlns:a16="http://schemas.microsoft.com/office/drawing/2014/main" id="{CE483968-1D38-214B-A4CE-B433944A8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575A73A-E36D-9A4F-B672-0F1B1852297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0" name="Bilde 129">
          <a:extLst>
            <a:ext uri="{FF2B5EF4-FFF2-40B4-BE49-F238E27FC236}">
              <a16:creationId xmlns:a16="http://schemas.microsoft.com/office/drawing/2014/main" id="{C5609D85-6A0B-3442-94A5-1836D2EA0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D4E094F-711E-DD46-8361-27E4294AEC4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2" name="Bilde 131">
          <a:extLst>
            <a:ext uri="{FF2B5EF4-FFF2-40B4-BE49-F238E27FC236}">
              <a16:creationId xmlns:a16="http://schemas.microsoft.com/office/drawing/2014/main" id="{EF0AF67F-9DFD-EF47-A297-C21B33304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2D4E32A-862C-4F4A-A2D4-C90BF4124B9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4" name="Bilde 133">
          <a:extLst>
            <a:ext uri="{FF2B5EF4-FFF2-40B4-BE49-F238E27FC236}">
              <a16:creationId xmlns:a16="http://schemas.microsoft.com/office/drawing/2014/main" id="{9ABB911A-47A7-9649-8F25-DDAB1ED4F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97CF5B8-068D-A14E-91C3-3603E231613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6" name="Bilde 135">
          <a:extLst>
            <a:ext uri="{FF2B5EF4-FFF2-40B4-BE49-F238E27FC236}">
              <a16:creationId xmlns:a16="http://schemas.microsoft.com/office/drawing/2014/main" id="{C7F59F72-D689-F541-92DB-A43D26ECA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23ECEAF-3123-2345-84BE-0E03D64E514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71EA704C-AD78-4E34-BF36-1E0089638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A0521527-7570-46D8-B56D-5069904F5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EF543E5-F2FA-43A1-8C99-D809A1CD03DD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BCE34631-62FD-41F3-82D4-3A4FC5BC1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4A26848-CA41-4EF1-B65E-33C865174663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416F1125-2064-3342-87AB-1AADED647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6DFF06F-DDFE-EE41-B94A-F9D039FE61D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A6B027E1-25DE-DD41-B866-3FD0401A2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A2EB434-4FA1-C04C-BDE7-CBB7B6FA684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8C15954F-CC55-7149-80C9-63E939DC1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9D99EC0-04D6-C84D-9A67-3F33FAE1E43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D621FBDF-99FB-E04C-9535-01AE19275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394CE26-3C76-804E-860C-DC9F3CFA1095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831A5446-7FB4-5A40-B36D-A2B3BCF60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BED0E0A-14BB-C541-923C-F2FE5199D86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68635B6D-3561-6F4F-9A4C-2E46E5731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80DEE94-27FC-604A-8770-FD932FBFD2F2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83D70835-4BFE-C046-BF7C-022E8924A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C4DF970-E8F9-2443-A2E3-DAA9B0B2609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3002661C-EBAA-BA44-B5D8-665811ED5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A566F8-3966-E148-B386-B2E7E2A604A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84F3012B-8CD1-204E-A126-EC15605D5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2E7EF1D-7C28-BB43-B3B9-991AA7201EA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5515C593-A690-6440-9534-D20829287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B84868C-39E3-4141-BCEE-4CD4DF87C4E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AE0776E2-9BA1-E543-960C-1A6A92293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73A74C-16D8-7041-89BA-D6F47303511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9" name="Bilde 28">
          <a:extLst>
            <a:ext uri="{FF2B5EF4-FFF2-40B4-BE49-F238E27FC236}">
              <a16:creationId xmlns:a16="http://schemas.microsoft.com/office/drawing/2014/main" id="{06402BD9-BAF5-0A41-8B09-73C276980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D038B55-D0B7-984A-A8B8-1468404C72C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1" name="Bilde 30">
          <a:extLst>
            <a:ext uri="{FF2B5EF4-FFF2-40B4-BE49-F238E27FC236}">
              <a16:creationId xmlns:a16="http://schemas.microsoft.com/office/drawing/2014/main" id="{E4A41DFC-54CD-9247-91CE-2AFDEA1DE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2" name="Bilde 31">
          <a:extLst>
            <a:ext uri="{FF2B5EF4-FFF2-40B4-BE49-F238E27FC236}">
              <a16:creationId xmlns:a16="http://schemas.microsoft.com/office/drawing/2014/main" id="{2C7FF992-1B00-FD4E-90AD-0C7FDB7B5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29FEB76-26B6-424C-90BE-C88333881AF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17673E89-4CF9-8840-AFB7-A9CDF8D88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149E88B-8971-524D-B6BE-2E670D35E97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C1975E39-5559-1547-B830-DEC06C8BB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86038EB-4D03-D148-B518-E88FE5FD38D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F80918E9-1FA4-F745-81EA-FBD808E43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D0CD019-1FED-894C-9860-D865D830703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8C699B8F-4117-D343-86C3-605D438A2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065BA1C-4704-504B-8DDF-598910AD978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ED42173D-F9B6-5441-B1AD-51D57355B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4824CBF-7BF1-A448-8332-0B65BD4D965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EEA490AE-964A-B84A-B1B2-76F044EE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787072C-3396-0C4C-947A-2633578B7E9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C94105EA-CF3B-D844-92B7-2EDC8D6CC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1940004-191A-144B-A5E7-57F0C90042D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CAD2ECE6-A0CB-0E4B-A800-4C5F89B0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120D559-01C3-2140-9FE3-A4B2A7D90FB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7CED2E10-5F20-5146-8B4B-10156628B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D220640-9FA1-FE41-B4ED-774390B5698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FE53C98C-ECC0-5546-8067-4020FF285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82CC1F3-4AB7-4643-8C6A-24905A8BC65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252ADA4B-88DB-6A4E-86FF-4EB670964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01DCD8A-CA01-944D-98E3-B6799A7A227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7824F6EA-E223-C44C-8FDC-80DC2628C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7" name="Bilde 56">
          <a:extLst>
            <a:ext uri="{FF2B5EF4-FFF2-40B4-BE49-F238E27FC236}">
              <a16:creationId xmlns:a16="http://schemas.microsoft.com/office/drawing/2014/main" id="{8D21187F-93E5-A648-917C-9833DFF09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E485398-9923-DA4B-B353-1D6727987BB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9" name="Bilde 58">
          <a:extLst>
            <a:ext uri="{FF2B5EF4-FFF2-40B4-BE49-F238E27FC236}">
              <a16:creationId xmlns:a16="http://schemas.microsoft.com/office/drawing/2014/main" id="{DFB61773-BF8E-7D44-842B-5CB9C7ED6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7041BC6-4BCB-134E-B13F-5341AA0BFFF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1" name="Bilde 60">
          <a:extLst>
            <a:ext uri="{FF2B5EF4-FFF2-40B4-BE49-F238E27FC236}">
              <a16:creationId xmlns:a16="http://schemas.microsoft.com/office/drawing/2014/main" id="{EF99837F-B937-1243-A701-900A49750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2" name="Bilde 61">
          <a:extLst>
            <a:ext uri="{FF2B5EF4-FFF2-40B4-BE49-F238E27FC236}">
              <a16:creationId xmlns:a16="http://schemas.microsoft.com/office/drawing/2014/main" id="{EFAF343B-2AFD-6647-B81E-CA6F271C1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8B7B677-E66C-B44E-AC39-CAC7D63C6FF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ED669CEC-7E9C-0543-A72B-73A0E2A7B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40BBC0-D8BA-DE46-8050-9895CD70364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DB1DC21D-9B91-C549-9FBC-1FF1268FA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7BFF85D-2E58-104A-B7A1-D05313EE931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7510D854-DA6A-9D4F-BF7B-84A48CA27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D9CD458-4409-A64C-ABA0-AC7F77CDA42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851B4CB5-56A4-8546-9814-A2C9D7224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5A1E428-4A4A-6348-8566-92C2D741B1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93F86937-A791-A14F-B277-2927E9D15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3233544-ECB2-9F4B-AB9A-A2F65988181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965FE453-982A-8A40-B230-D724DD9C5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79417AF-6314-FB4C-92E6-3882E8C0F1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9BE53628-155F-D840-8B91-B8D18AC87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5384B18-2E9E-5940-BE8B-8358E1EF8CA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04D4A26A-82A9-9045-B184-95E89074F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109682C-84C7-424F-94AE-99D9515D53F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0" name="Bilde 79">
          <a:extLst>
            <a:ext uri="{FF2B5EF4-FFF2-40B4-BE49-F238E27FC236}">
              <a16:creationId xmlns:a16="http://schemas.microsoft.com/office/drawing/2014/main" id="{929FA2FD-F4E1-2340-A99D-A2C4A4C8F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7E2D965-CF87-E54F-B52F-32173AB2DB6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2" name="Bilde 81">
          <a:extLst>
            <a:ext uri="{FF2B5EF4-FFF2-40B4-BE49-F238E27FC236}">
              <a16:creationId xmlns:a16="http://schemas.microsoft.com/office/drawing/2014/main" id="{9239EE35-E71A-4545-B7E7-C0EB52603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83" name="Bilde 82">
          <a:extLst>
            <a:ext uri="{FF2B5EF4-FFF2-40B4-BE49-F238E27FC236}">
              <a16:creationId xmlns:a16="http://schemas.microsoft.com/office/drawing/2014/main" id="{8EC1BD58-5C97-7D41-8F51-523673978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6231CD7-1A84-7D4C-9334-8D45DEF55BB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5" name="Bilde 84">
          <a:extLst>
            <a:ext uri="{FF2B5EF4-FFF2-40B4-BE49-F238E27FC236}">
              <a16:creationId xmlns:a16="http://schemas.microsoft.com/office/drawing/2014/main" id="{861EB4D2-84AF-7740-8494-FB90E51B5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6426EE4-066A-B741-8AE2-EA4207772EF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7" name="Bilde 86">
          <a:extLst>
            <a:ext uri="{FF2B5EF4-FFF2-40B4-BE49-F238E27FC236}">
              <a16:creationId xmlns:a16="http://schemas.microsoft.com/office/drawing/2014/main" id="{42D7AD51-72FC-9B4A-9946-E21B5A674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8" name="Bilde 87">
          <a:extLst>
            <a:ext uri="{FF2B5EF4-FFF2-40B4-BE49-F238E27FC236}">
              <a16:creationId xmlns:a16="http://schemas.microsoft.com/office/drawing/2014/main" id="{B472F92F-2B33-B547-94C3-EF858421C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209DEB7-BA1D-1B40-9F2E-EF213B44582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0" name="Bilde 89">
          <a:extLst>
            <a:ext uri="{FF2B5EF4-FFF2-40B4-BE49-F238E27FC236}">
              <a16:creationId xmlns:a16="http://schemas.microsoft.com/office/drawing/2014/main" id="{72EF4A0B-18E3-1741-AEB9-23FFE17E2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29C2540-CE3A-5A4B-ABBA-4D67F26DDD4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2" name="Bilde 91">
          <a:extLst>
            <a:ext uri="{FF2B5EF4-FFF2-40B4-BE49-F238E27FC236}">
              <a16:creationId xmlns:a16="http://schemas.microsoft.com/office/drawing/2014/main" id="{D7D39A47-BC95-A742-90D7-FA0F6F419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B750A42-30EB-3340-9545-89A4B7216D2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4" name="Bilde 93">
          <a:extLst>
            <a:ext uri="{FF2B5EF4-FFF2-40B4-BE49-F238E27FC236}">
              <a16:creationId xmlns:a16="http://schemas.microsoft.com/office/drawing/2014/main" id="{53C7230D-BB90-9346-A644-C94C6BA26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65C2775-87BD-6442-8665-6A2BA67CA88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BD8F2373-DB52-444F-8A3E-B92A2ABC0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C23ABA9-D59C-8243-AFB3-B2D3D6F0792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8AB6BF4F-7118-6341-B6E6-0305F4473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C4642AB-9E71-394C-A65C-A4AA2B5F1C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1CC59DB2-762D-FA4A-8B50-9BFB34B7B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75D1C4B-D912-EE44-B789-19D950F0731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ABC270E4-61B4-784B-A299-B66448202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D6E7405-96B6-8646-A0E9-C157EF97DF6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32A4693E-0379-BD44-9A47-B1434EBC9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94A553C-4B94-F844-8D1D-3451744D7DD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4A5074FC-AB30-3E42-AC3B-568680CDB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35CFA4-9898-C74E-836C-EEA20B1B001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ADE52D91-36AB-3743-90D1-F29A3A967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D4CE6FF-C329-E740-A723-00428832399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0" name="Bilde 109">
          <a:extLst>
            <a:ext uri="{FF2B5EF4-FFF2-40B4-BE49-F238E27FC236}">
              <a16:creationId xmlns:a16="http://schemas.microsoft.com/office/drawing/2014/main" id="{88876844-DB93-CE4C-A056-29E9C3FD8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95F71EF-78EE-3441-B937-F2A640E15A1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2" name="Bilde 111">
          <a:extLst>
            <a:ext uri="{FF2B5EF4-FFF2-40B4-BE49-F238E27FC236}">
              <a16:creationId xmlns:a16="http://schemas.microsoft.com/office/drawing/2014/main" id="{4DAB2CD4-F12B-E849-B5CC-8CB8F00BC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113" name="Bilde 112">
          <a:extLst>
            <a:ext uri="{FF2B5EF4-FFF2-40B4-BE49-F238E27FC236}">
              <a16:creationId xmlns:a16="http://schemas.microsoft.com/office/drawing/2014/main" id="{0AB6E428-7AEA-0A44-8B7A-BBBCB9D2B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C70B0B-9BA1-2F48-8A0A-49DBF7E2806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5" name="Bilde 114">
          <a:extLst>
            <a:ext uri="{FF2B5EF4-FFF2-40B4-BE49-F238E27FC236}">
              <a16:creationId xmlns:a16="http://schemas.microsoft.com/office/drawing/2014/main" id="{AF8911A7-2DAC-0E4A-80F2-9F7605F92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66A76C-84F5-DE42-95F9-0A073B49C29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7" name="Bilde 116">
          <a:extLst>
            <a:ext uri="{FF2B5EF4-FFF2-40B4-BE49-F238E27FC236}">
              <a16:creationId xmlns:a16="http://schemas.microsoft.com/office/drawing/2014/main" id="{31D495FB-E361-6144-BB2D-3AE981B75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118" name="Bilde 117">
          <a:extLst>
            <a:ext uri="{FF2B5EF4-FFF2-40B4-BE49-F238E27FC236}">
              <a16:creationId xmlns:a16="http://schemas.microsoft.com/office/drawing/2014/main" id="{4940A80C-06F7-FE4E-9F42-AE0F5A00E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8F5F4FE-7387-634B-8472-F88AA6D3039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0" name="Bilde 119">
          <a:extLst>
            <a:ext uri="{FF2B5EF4-FFF2-40B4-BE49-F238E27FC236}">
              <a16:creationId xmlns:a16="http://schemas.microsoft.com/office/drawing/2014/main" id="{CE631B9F-24ED-0A41-8D03-29FF044F2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69A61B2-F354-5942-8261-784DA0A683B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2" name="Bilde 121">
          <a:extLst>
            <a:ext uri="{FF2B5EF4-FFF2-40B4-BE49-F238E27FC236}">
              <a16:creationId xmlns:a16="http://schemas.microsoft.com/office/drawing/2014/main" id="{C3F2EE56-9946-4C44-AF30-8283B8995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557D493-0AA8-324B-9F7C-507E81309CB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4" name="Bilde 123">
          <a:extLst>
            <a:ext uri="{FF2B5EF4-FFF2-40B4-BE49-F238E27FC236}">
              <a16:creationId xmlns:a16="http://schemas.microsoft.com/office/drawing/2014/main" id="{04C526CD-A6A6-1F47-BE04-A716BFB85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5F2609B-DFA9-0D47-A812-D9011E3514B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6" name="Bilde 125">
          <a:extLst>
            <a:ext uri="{FF2B5EF4-FFF2-40B4-BE49-F238E27FC236}">
              <a16:creationId xmlns:a16="http://schemas.microsoft.com/office/drawing/2014/main" id="{BC3D2B14-4B92-074D-9060-22302B7C1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F1A9B57-5926-9D42-9C58-86F3CFE9CBD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8" name="Bilde 127">
          <a:extLst>
            <a:ext uri="{FF2B5EF4-FFF2-40B4-BE49-F238E27FC236}">
              <a16:creationId xmlns:a16="http://schemas.microsoft.com/office/drawing/2014/main" id="{E0EF4FA5-52D3-6147-87FA-F3AA93A7C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6743651-52AE-5740-B151-72E005BD90E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0" name="Bilde 129">
          <a:extLst>
            <a:ext uri="{FF2B5EF4-FFF2-40B4-BE49-F238E27FC236}">
              <a16:creationId xmlns:a16="http://schemas.microsoft.com/office/drawing/2014/main" id="{C5766D18-71A7-D349-9B26-44E20EF95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260DEEC-BCD4-D046-A895-BC46EA1FF01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2" name="Bilde 131">
          <a:extLst>
            <a:ext uri="{FF2B5EF4-FFF2-40B4-BE49-F238E27FC236}">
              <a16:creationId xmlns:a16="http://schemas.microsoft.com/office/drawing/2014/main" id="{5A665238-A7DB-E147-A0E6-BFA390B16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F3535C4-ED0E-7342-A906-6D3F912688B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4" name="Bilde 133">
          <a:extLst>
            <a:ext uri="{FF2B5EF4-FFF2-40B4-BE49-F238E27FC236}">
              <a16:creationId xmlns:a16="http://schemas.microsoft.com/office/drawing/2014/main" id="{041F9562-9AD5-AE4A-B9EB-69BD7BF9F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E19A945-0655-7940-840B-D393E191E73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6" name="Bilde 135">
          <a:extLst>
            <a:ext uri="{FF2B5EF4-FFF2-40B4-BE49-F238E27FC236}">
              <a16:creationId xmlns:a16="http://schemas.microsoft.com/office/drawing/2014/main" id="{CD5B2310-38C0-6842-AD9D-BF87B33E8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F2EAA09-1C34-A747-A982-865A0A86E7E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A293CEC2-5EAC-4D43-8454-A7C278F7C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A72AA135-74B0-4237-8597-DA2E33E7B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58AC3AA-8FEE-4CE9-A54A-7D44C9A2148F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08E1D7C0-D69C-4D3A-ABC4-5CCCDCB97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C92F2F1-7F39-4AB1-9AB5-F4D50FD2800E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0BC8039D-6BCB-4B47-AB3A-5E34E8109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CE89625-5C43-3F44-8F04-3A33C719617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C4C4D707-A014-9A44-9775-E7A66CF5B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AD90CDC-1BD7-CF47-A3AA-21FFA5EA1B3C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B87EABF1-169E-0D46-BF03-8F6C4AB45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9F177A1-265E-404E-8093-89B93C7CE2E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E35BDA76-4ED6-E843-8768-DB27439B5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D0B4A75-6A28-B44D-A939-4AEDCA5FDF6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5DA7B53E-0953-7A47-9BA4-5E0DFACD7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6C8B7CB-FF3B-A945-9210-1A1DBE97684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70B84583-1D10-F744-84BE-1D5B410F5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B3F8DBD-DF54-A04D-9EBD-70DAD66F052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F345C1E9-3BFA-E24B-97A5-962E62332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5F0D8C-BC99-8B48-AE4E-6D7226C4C4D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7D724391-5629-3B44-B7AD-B64BABAFB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4B502CF-9B12-AD4E-A3C5-A86DDB49CFD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3B760B8C-6CDF-654C-8A6F-7143B2ED1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584B6AB-1973-374F-8D02-8DB84E4EA84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0D74B43B-FE38-084D-A4A1-6E0F8C867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652D9E3-CA01-764F-AD04-4661E13E10D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D34D3C9E-A4DA-664E-9111-02D3E271B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BB49D7BA-C68D-654A-89DF-D5F581D48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2C8A70E-129A-DC4A-9B99-52AA0CC37DB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F5BFAE06-FCC1-C845-9222-DCF40DA54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DE1C383-02BB-B149-B593-18672EFCBDC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CCA82E09-A3E0-E047-B639-980E5A9EB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0E3634D-0C14-6A49-86C6-F2E08CE5A27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883D9116-2729-904E-B554-BF87AE818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691E2DD-C0B2-414C-A603-965A3281BEC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A60C1E4A-5A1F-DE4A-B5FC-B6DEAEB49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94141AE-925E-694A-9D30-52E1C519F6A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D1164EDD-D8D3-AB45-A442-35D2DBD14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BF97885-1951-5147-A61B-647613ABC83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DEA4293D-7534-1044-88AD-7B7FD2280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8DBD81-5EFF-CA43-9191-2FCE622480B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F8F54481-0BE3-D24A-B16B-5374EDC5C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783B4B6-25E9-FB4B-B44B-1B2D863E005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F6724556-9763-EE41-8CCB-D165AE909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BF1AC97-A983-7944-970A-E00EF7FD3F9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750BE554-1760-A54A-8DAC-E4C0EA9E0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CB2145-85D4-5F4D-B309-009B657453E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885550D9-DDDB-5846-BF97-C99082026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00B6D98-B76A-1849-8DBA-985C7404E27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D2CCB46F-CC1D-FC4E-90EF-5D5263A33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53A8E4D-8FF1-1645-BA0A-B8A559CC0F3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02BCE90A-3478-4345-92F0-A02A91174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13AC9882-FF2B-494F-A825-497B65F1A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7604AAD-7927-3549-BD5F-1437526A291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56FCB653-4141-6144-BED2-99F05EA8B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4BE3469-0C67-804D-B1DB-3507C23415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F631A080-5D16-6945-9BDF-9E979B1C6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D874E290-087A-F84E-8890-A94117012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15E5E72-8736-AD48-A7BD-EB3B0651DDF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B43334D2-CCBE-834E-8352-8D0447A31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CEEEBCB-AFCB-E74E-8080-9FEC7E2EB9E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4A89E929-CF3C-864A-A910-979A1E4AC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610B5D4-F032-9D4D-A015-1B7A842FA66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F86BDC06-ADF7-CB4E-882F-C4ED7BEA2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63433A0-8758-5C46-B18E-BABF32B3EA3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34DDFD36-07BF-E641-BCE7-D6DA9C731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C33CD3-90AA-374E-9B48-C69823CFB64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CE173918-018A-5A43-B2D0-184B66A35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2B0F9D8-8D49-1C48-BDD9-C89AD8195D3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4FE1CD85-9E06-044D-A485-0FC6DBF2F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74371A2-6C9F-E646-8A6D-9C1767CF0EE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8910CB0E-B6BC-6348-A182-AEA2A9B61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7ACC89-F456-654F-BA25-9A140AC9E92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CD6337A5-5741-2943-85D6-0FC3077A0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7937B75-CA64-EE42-829F-C6B0C597BE2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56657463-DC4B-FF49-B85C-766CD117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230E182-49D5-9F48-88E3-803A1CEE9CC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73CE32EA-BFD8-F943-9DCE-B647FFA48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79" name="Bilde 78">
          <a:extLst>
            <a:ext uri="{FF2B5EF4-FFF2-40B4-BE49-F238E27FC236}">
              <a16:creationId xmlns:a16="http://schemas.microsoft.com/office/drawing/2014/main" id="{B8BFCC45-F696-C84C-9A23-8A1874761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F8F791-F256-C649-9E1F-D70B1103AC6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1" name="Bilde 80">
          <a:extLst>
            <a:ext uri="{FF2B5EF4-FFF2-40B4-BE49-F238E27FC236}">
              <a16:creationId xmlns:a16="http://schemas.microsoft.com/office/drawing/2014/main" id="{5AD5C0FC-BEBB-884D-97FF-ACDAC0BA0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96FE930-2B2E-8F4C-A30C-80FE497C9AC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3" name="Bilde 82">
          <a:extLst>
            <a:ext uri="{FF2B5EF4-FFF2-40B4-BE49-F238E27FC236}">
              <a16:creationId xmlns:a16="http://schemas.microsoft.com/office/drawing/2014/main" id="{0CAE45BC-5E86-EF49-85F5-FA0C9A977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4" name="Bilde 83">
          <a:extLst>
            <a:ext uri="{FF2B5EF4-FFF2-40B4-BE49-F238E27FC236}">
              <a16:creationId xmlns:a16="http://schemas.microsoft.com/office/drawing/2014/main" id="{8D452BC9-8581-D343-A3A6-F8579C07F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1E8CC3D-9BD3-9942-96C2-BEA096FAB82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6" name="Bilde 85">
          <a:extLst>
            <a:ext uri="{FF2B5EF4-FFF2-40B4-BE49-F238E27FC236}">
              <a16:creationId xmlns:a16="http://schemas.microsoft.com/office/drawing/2014/main" id="{D5BF614A-1671-F742-A118-DB7A082CA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43DACE9-98B1-C744-97D6-C4A7C917E14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8" name="Bilde 87">
          <a:extLst>
            <a:ext uri="{FF2B5EF4-FFF2-40B4-BE49-F238E27FC236}">
              <a16:creationId xmlns:a16="http://schemas.microsoft.com/office/drawing/2014/main" id="{F50572EB-6DCC-FC43-805D-C845DFE89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1F74D86-5208-6242-9E19-8C9EE803112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0" name="Bilde 89">
          <a:extLst>
            <a:ext uri="{FF2B5EF4-FFF2-40B4-BE49-F238E27FC236}">
              <a16:creationId xmlns:a16="http://schemas.microsoft.com/office/drawing/2014/main" id="{6ABE904D-D2E0-AE49-A680-47A0E7EFB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0B9456D-4B98-8046-81ED-A83E77A7B77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2" name="Bilde 91">
          <a:extLst>
            <a:ext uri="{FF2B5EF4-FFF2-40B4-BE49-F238E27FC236}">
              <a16:creationId xmlns:a16="http://schemas.microsoft.com/office/drawing/2014/main" id="{E8DDBCE2-B680-144D-9BED-79BD434A3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70A1691-4010-9C41-B930-1C88CAD8E69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4" name="Bilde 93">
          <a:extLst>
            <a:ext uri="{FF2B5EF4-FFF2-40B4-BE49-F238E27FC236}">
              <a16:creationId xmlns:a16="http://schemas.microsoft.com/office/drawing/2014/main" id="{4391E4F7-4CCB-D247-964A-7BFB57D5B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2B1716-0055-6F44-8621-49067549E9D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8F1976E3-CC90-9545-AF31-47B5CFDD5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72D4470-CC0E-9140-81D4-0D929C118D2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97F6C555-6BCE-5E41-9D31-9ABA982C6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804EA9B-E974-A14C-9E83-2C3CBE3FFD8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F627DF49-E4C9-EB4C-B16E-115D3E397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D287AA9-7579-274D-A190-2BDB742ABA4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DA73F909-6EDB-F44B-B651-013CBFECD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0DC7655-07D1-7947-8ECD-91DF246FFC9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30F0ECF0-93C3-5240-817B-38D5CFC31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CE903E1-D31E-2040-A692-A408E082112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B1BAEB3E-8FAF-E04C-B6DF-C79732DA7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F453EE0-A1FD-6148-850E-010735027B7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6C5FDE22-426C-7B43-9C85-DCDF5814D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109" name="Bilde 108">
          <a:extLst>
            <a:ext uri="{FF2B5EF4-FFF2-40B4-BE49-F238E27FC236}">
              <a16:creationId xmlns:a16="http://schemas.microsoft.com/office/drawing/2014/main" id="{037E29DE-CEAD-5E46-BF80-B79A20462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0354FF3-A44D-A04E-B6B6-369061311E5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1" name="Bilde 110">
          <a:extLst>
            <a:ext uri="{FF2B5EF4-FFF2-40B4-BE49-F238E27FC236}">
              <a16:creationId xmlns:a16="http://schemas.microsoft.com/office/drawing/2014/main" id="{45D6124F-1B07-A84B-8C55-639902B2F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02DEE47-ADC0-1146-9BD9-703444EE305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3" name="Bilde 112">
          <a:extLst>
            <a:ext uri="{FF2B5EF4-FFF2-40B4-BE49-F238E27FC236}">
              <a16:creationId xmlns:a16="http://schemas.microsoft.com/office/drawing/2014/main" id="{CA041DD4-D7BE-FA4C-AF1B-4B5E69B95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114" name="Bilde 113">
          <a:extLst>
            <a:ext uri="{FF2B5EF4-FFF2-40B4-BE49-F238E27FC236}">
              <a16:creationId xmlns:a16="http://schemas.microsoft.com/office/drawing/2014/main" id="{7AA339F5-F929-C543-A752-FF94DF635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0FFE9AD-F62A-264A-A752-A6C7735FACC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6" name="Bilde 115">
          <a:extLst>
            <a:ext uri="{FF2B5EF4-FFF2-40B4-BE49-F238E27FC236}">
              <a16:creationId xmlns:a16="http://schemas.microsoft.com/office/drawing/2014/main" id="{79A6914E-A4C0-1444-AA26-81464373B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2568593-044F-0646-8334-B4B04D750AC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8" name="Bilde 117">
          <a:extLst>
            <a:ext uri="{FF2B5EF4-FFF2-40B4-BE49-F238E27FC236}">
              <a16:creationId xmlns:a16="http://schemas.microsoft.com/office/drawing/2014/main" id="{579A8257-C5DB-A247-9C58-2226933B6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E0B434D-A6F4-7042-9561-834ECC1BE14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0" name="Bilde 119">
          <a:extLst>
            <a:ext uri="{FF2B5EF4-FFF2-40B4-BE49-F238E27FC236}">
              <a16:creationId xmlns:a16="http://schemas.microsoft.com/office/drawing/2014/main" id="{791D4117-EB29-544C-AFE4-10F60B023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631756E-E0CE-D74A-A60B-40DC2E88386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2" name="Bilde 121">
          <a:extLst>
            <a:ext uri="{FF2B5EF4-FFF2-40B4-BE49-F238E27FC236}">
              <a16:creationId xmlns:a16="http://schemas.microsoft.com/office/drawing/2014/main" id="{7AB64E2C-1314-3144-9A16-67D51D091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63D013B-2D00-5F4C-BA4E-2F92FD14375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4" name="Bilde 123">
          <a:extLst>
            <a:ext uri="{FF2B5EF4-FFF2-40B4-BE49-F238E27FC236}">
              <a16:creationId xmlns:a16="http://schemas.microsoft.com/office/drawing/2014/main" id="{2A32D133-1D4B-3441-92F2-E7E9685E6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4C63CBB-F8DF-FD45-AA7B-A396F07A7D6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6" name="Bilde 125">
          <a:extLst>
            <a:ext uri="{FF2B5EF4-FFF2-40B4-BE49-F238E27FC236}">
              <a16:creationId xmlns:a16="http://schemas.microsoft.com/office/drawing/2014/main" id="{B33959D9-DFFD-6541-AF78-A68644458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CF841B1-6AD6-9646-8F03-CE02B0B3278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8" name="Bilde 127">
          <a:extLst>
            <a:ext uri="{FF2B5EF4-FFF2-40B4-BE49-F238E27FC236}">
              <a16:creationId xmlns:a16="http://schemas.microsoft.com/office/drawing/2014/main" id="{5A47E9EA-16D1-504D-931E-1176CE880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9E00FC0-3714-AC4A-9A54-E723ABB3A2F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0" name="Bilde 129">
          <a:extLst>
            <a:ext uri="{FF2B5EF4-FFF2-40B4-BE49-F238E27FC236}">
              <a16:creationId xmlns:a16="http://schemas.microsoft.com/office/drawing/2014/main" id="{C54E0643-B977-A845-AB9E-BF3428621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0054E32-7FA6-0341-8FD1-A9D1F10F0A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2" name="Bilde 131">
          <a:extLst>
            <a:ext uri="{FF2B5EF4-FFF2-40B4-BE49-F238E27FC236}">
              <a16:creationId xmlns:a16="http://schemas.microsoft.com/office/drawing/2014/main" id="{8C73F80C-03A1-D34D-A7EA-C42867ACA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BC2B56B-333A-8A45-B232-013E6D77BF5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8BB76905-0D16-42EC-818E-2812FA4D7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0FE7A350-7323-4A6F-8B5E-C450646B8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69812A5-0DD0-4CE8-AD4D-CD476D3E3A0E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8009790E-721C-4236-A8D5-C0DEBF9DB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713BFFD-33D2-4616-8392-3E941E33E9BF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5A4EC24E-203F-7E49-A1BC-89CD68D6F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D4952A3-109F-A940-B4E2-788B4C176AA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94E54DC5-7C8E-6848-91CA-2627BC46A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76B029C-FAEA-5943-8145-C7BF813F9FF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10FDDDA7-709D-8545-827E-53C094CE6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23B914F-FCBC-2C43-B121-E9E4CC58A56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72ED674B-65F8-EE42-8033-1A236A179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7FD32D-9E00-9945-94D9-B83E4102411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E33A3F4D-781E-3D4B-A9B2-BCDFBA7CA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E9BFAE4-0D54-F942-8051-89910BDCC16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8D5B6AF6-AB04-B946-8E49-CD8544691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AE9297B-6998-C64E-A729-DA62A873BAD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0193E36F-888D-864A-91EE-ABCD86D93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028DA80-B227-3D49-B086-8BE210B0F72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DE7D53E6-AB14-D247-B936-18EB73ACD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2A379F1-B464-954A-B6B5-EEE533DA5C2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866D11D9-E565-8B4A-B4A1-AD7908468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89CA24F-F868-2443-A797-7C8243D22CA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0FE46CC3-1946-2C42-B109-B430A2ACE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2DD5C31-5DD0-5744-8C7C-2487AC015B1B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62218CBA-FDE5-4642-BEBE-245CA1515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BEB63157-CEB9-304F-9047-DA7854856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62F3254-4950-F948-BA5C-761098DA9DD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97269720-E0FE-3A40-A9B9-63C97DC85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EE74EE2-ED56-2D47-A1EC-D7BB201B8FC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25B2F2B3-433B-DE4F-80C4-436F677C1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DBB2B1-D762-6747-BBE1-AFD505EB15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E3B872F2-D8EA-4C4A-B74F-81D304280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B6A889-49F0-A044-B66F-09E2AE1D5BC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2587CC6A-DA11-B841-8A1E-358E37ABC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6AD67C3-23A0-7546-94B3-9AD8BF7A4A9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110C4A97-5AEA-8A4D-8FBA-4C1DE72F1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250C090-BBDA-6A4D-844A-B5B6C969A6D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4BC23725-4F2B-EC4C-A91A-F373C67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8A9755B-1F65-E94A-8450-584D8150871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9921587B-1BA6-CA44-B881-B1A745C42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4341FE1-0400-1942-A4F7-98870377E3A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48EA78C0-C816-5A42-899C-A11DDD093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D36B69A-FF68-0941-B5AB-501DCC376FE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D405BB06-7F04-C341-8FF1-1AAFFD090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B2963E-BB73-1647-AA76-E3608816C53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97502D44-CDBC-134C-AE92-00E5F60E1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D5EDFEC-04AF-4D40-8FDB-830043C6A98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4D6286FA-5347-1941-9FA2-A087F0262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F41860E-0999-F54A-BB34-B4E7920A01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92879634-5F7B-AD40-88B6-BE34D36C1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AC07A2C4-449B-F147-A093-D781B6DE1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C7D5D43-2040-774B-BA77-9917FB3BBE3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89C35057-5149-5543-BB48-D471FE212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1504CA-5CA6-1841-8683-B110B2C100F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19C6B895-77FD-6743-A397-FF50620D6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898F3E9F-A059-E44F-BA64-EFA4C19C3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A085A30-1ACF-1844-95EB-DC629C283FD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C8B0B8B4-A59C-9644-8A06-C017504BE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59D90AF-2C8E-0744-A34A-F2277AE286C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001F9CD8-4C8F-3844-A265-7FD576299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1E43D7-2DCC-E44A-856C-F5BCCED47DD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2B6DA703-BA3D-1E4E-993E-FA88ED0A3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E939EC5-2F84-A24D-9818-063905A862D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586AA406-F72D-264A-A9CA-F76082F12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3A6AF8E-0731-994B-9BC8-2A1566E06CF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1062B836-E3F6-DE44-9AA7-AF4F341A1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43AD46C-BA9B-0743-A689-7019E56D376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E2055D98-82DC-B842-B587-CF5E42070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FE1FFFA-151A-E846-8DFF-50EC2EDCDC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2E80D048-09FC-224F-846B-753EDF67B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B422CD8-A62A-5041-9123-B7681050C93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71F58395-2575-6E47-B469-4721B6D37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A6C5FB7-F7BF-3B44-865C-A3508A4ABC6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25EA7431-CE28-FF43-BC48-FBCEAF94B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956ED59-E723-8343-85E9-02B15C2C4A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24982BED-1ACB-A548-B110-5E7B99829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79" name="Bilde 78">
          <a:extLst>
            <a:ext uri="{FF2B5EF4-FFF2-40B4-BE49-F238E27FC236}">
              <a16:creationId xmlns:a16="http://schemas.microsoft.com/office/drawing/2014/main" id="{5CEACE49-BDA6-AB49-83E0-C5951BB6E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E72B17C-550E-2543-9CB5-FAB954B9A81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1" name="Bilde 80">
          <a:extLst>
            <a:ext uri="{FF2B5EF4-FFF2-40B4-BE49-F238E27FC236}">
              <a16:creationId xmlns:a16="http://schemas.microsoft.com/office/drawing/2014/main" id="{06E1F242-52F4-C547-957E-13A2D6933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B8627BE-2BA8-7244-B5F2-B142953070D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3" name="Bilde 82">
          <a:extLst>
            <a:ext uri="{FF2B5EF4-FFF2-40B4-BE49-F238E27FC236}">
              <a16:creationId xmlns:a16="http://schemas.microsoft.com/office/drawing/2014/main" id="{EC077B53-308C-6B4E-990D-5F08C10DE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4" name="Bilde 83">
          <a:extLst>
            <a:ext uri="{FF2B5EF4-FFF2-40B4-BE49-F238E27FC236}">
              <a16:creationId xmlns:a16="http://schemas.microsoft.com/office/drawing/2014/main" id="{303780D7-825E-7B49-8C5E-90F3E50CE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4852EFD-8E60-1A42-8667-1043D2DEA5F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6" name="Bilde 85">
          <a:extLst>
            <a:ext uri="{FF2B5EF4-FFF2-40B4-BE49-F238E27FC236}">
              <a16:creationId xmlns:a16="http://schemas.microsoft.com/office/drawing/2014/main" id="{8AE01856-C906-F241-B3E3-319BCA39E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B5FEE38-B1D8-5549-8FA9-F3946ED82F7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8" name="Bilde 87">
          <a:extLst>
            <a:ext uri="{FF2B5EF4-FFF2-40B4-BE49-F238E27FC236}">
              <a16:creationId xmlns:a16="http://schemas.microsoft.com/office/drawing/2014/main" id="{D65175BB-28EE-BF4F-BFBF-6FA6C7545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B2467AC-7E12-3346-A1F4-EBB2DC413B2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0" name="Bilde 89">
          <a:extLst>
            <a:ext uri="{FF2B5EF4-FFF2-40B4-BE49-F238E27FC236}">
              <a16:creationId xmlns:a16="http://schemas.microsoft.com/office/drawing/2014/main" id="{35BBFACF-0746-2249-89B5-721B4879B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9E6462C-D9FA-FD4A-950F-2E79E1356E4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2" name="Bilde 91">
          <a:extLst>
            <a:ext uri="{FF2B5EF4-FFF2-40B4-BE49-F238E27FC236}">
              <a16:creationId xmlns:a16="http://schemas.microsoft.com/office/drawing/2014/main" id="{88E1B406-ED0E-6247-8BBC-9DA02436E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3CDF7CA-46B1-BC48-9827-9A8AF8DF14C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4" name="Bilde 93">
          <a:extLst>
            <a:ext uri="{FF2B5EF4-FFF2-40B4-BE49-F238E27FC236}">
              <a16:creationId xmlns:a16="http://schemas.microsoft.com/office/drawing/2014/main" id="{CF8E4ED4-D01F-E543-8A35-DAE9027E0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CB4A67A-3937-1C45-B030-33B53AC6BD3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C92DFE36-A12F-A04F-B5C9-B5C615A6A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1166843-2897-B246-818D-86B31447DC9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A9742FCD-247D-3449-9107-89AF28CEF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0F982BB-2001-4A45-BADD-122416AB53A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10418D39-444C-684D-BDD3-BE4179119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2680BDD-501A-094D-96BA-CDFD19DA154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66C38BB9-335D-4045-9FE5-7F14D17CB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F99E827-00DE-514E-94AC-BB66B67F61D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7C2AB433-804A-0A49-BA7D-595292FD5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9B42705-EB82-834C-92E2-45F5E86383A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7BC28DD1-22D5-5240-A188-2951C58D4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97DB1FE-1F15-1045-BE40-ECD727F5AE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896B47EA-1D23-D641-83E9-D809B4D77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109" name="Bilde 108">
          <a:extLst>
            <a:ext uri="{FF2B5EF4-FFF2-40B4-BE49-F238E27FC236}">
              <a16:creationId xmlns:a16="http://schemas.microsoft.com/office/drawing/2014/main" id="{A155CEFA-02F9-DA48-B541-9A4D3231F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CD86DDA-BE40-F542-B5CF-EF2D2F32329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1" name="Bilde 110">
          <a:extLst>
            <a:ext uri="{FF2B5EF4-FFF2-40B4-BE49-F238E27FC236}">
              <a16:creationId xmlns:a16="http://schemas.microsoft.com/office/drawing/2014/main" id="{3B9B6B82-E446-CF42-9947-E7DC2D165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65E42A8-4923-A447-AAE5-B8D6B37E365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3" name="Bilde 112">
          <a:extLst>
            <a:ext uri="{FF2B5EF4-FFF2-40B4-BE49-F238E27FC236}">
              <a16:creationId xmlns:a16="http://schemas.microsoft.com/office/drawing/2014/main" id="{CF983820-9FDB-DC4A-9FAE-DF930C817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114" name="Bilde 113">
          <a:extLst>
            <a:ext uri="{FF2B5EF4-FFF2-40B4-BE49-F238E27FC236}">
              <a16:creationId xmlns:a16="http://schemas.microsoft.com/office/drawing/2014/main" id="{51E26330-ED11-3E41-AD9D-64122D81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3AF2835-2CFC-574F-AFE1-EAFCCA63E3E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6" name="Bilde 115">
          <a:extLst>
            <a:ext uri="{FF2B5EF4-FFF2-40B4-BE49-F238E27FC236}">
              <a16:creationId xmlns:a16="http://schemas.microsoft.com/office/drawing/2014/main" id="{15573D3A-789A-AD40-8BAD-A99D4B50C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95AC026-CB27-0749-9ECB-7CB7A05ECF1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8" name="Bilde 117">
          <a:extLst>
            <a:ext uri="{FF2B5EF4-FFF2-40B4-BE49-F238E27FC236}">
              <a16:creationId xmlns:a16="http://schemas.microsoft.com/office/drawing/2014/main" id="{A0C74624-91A2-0943-8B17-38A85E793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C50127B-9FCD-A14D-AFF4-1A405DCF871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0" name="Bilde 119">
          <a:extLst>
            <a:ext uri="{FF2B5EF4-FFF2-40B4-BE49-F238E27FC236}">
              <a16:creationId xmlns:a16="http://schemas.microsoft.com/office/drawing/2014/main" id="{4B428027-AEDF-8A4D-B61B-983209BE5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78BEE3F-1127-DC49-8F64-7E4BC0E2751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2" name="Bilde 121">
          <a:extLst>
            <a:ext uri="{FF2B5EF4-FFF2-40B4-BE49-F238E27FC236}">
              <a16:creationId xmlns:a16="http://schemas.microsoft.com/office/drawing/2014/main" id="{BF374D75-07CE-A448-8CD5-08283DE88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8BAA6A-7CBA-084F-87AA-5C86715366B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4" name="Bilde 123">
          <a:extLst>
            <a:ext uri="{FF2B5EF4-FFF2-40B4-BE49-F238E27FC236}">
              <a16:creationId xmlns:a16="http://schemas.microsoft.com/office/drawing/2014/main" id="{214798D6-CB98-6E4C-9CC3-A0A3E24A7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E7263EE-B4F5-2647-B315-60857BE5F8D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6" name="Bilde 125">
          <a:extLst>
            <a:ext uri="{FF2B5EF4-FFF2-40B4-BE49-F238E27FC236}">
              <a16:creationId xmlns:a16="http://schemas.microsoft.com/office/drawing/2014/main" id="{FF3CFDE9-D131-7A40-9C82-A2F403D66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EC5D025-B485-C84E-BA4E-2045F099EB3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8" name="Bilde 127">
          <a:extLst>
            <a:ext uri="{FF2B5EF4-FFF2-40B4-BE49-F238E27FC236}">
              <a16:creationId xmlns:a16="http://schemas.microsoft.com/office/drawing/2014/main" id="{02016AC5-0017-5D43-BF66-A1C33DDAB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1452848-B1FC-8B4E-8855-71F2BFC79C2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0" name="Bilde 129">
          <a:extLst>
            <a:ext uri="{FF2B5EF4-FFF2-40B4-BE49-F238E27FC236}">
              <a16:creationId xmlns:a16="http://schemas.microsoft.com/office/drawing/2014/main" id="{C6FF00E0-0313-234D-8A98-F85150F43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0B25119-4046-D944-A577-28C219B9152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2" name="Bilde 131">
          <a:extLst>
            <a:ext uri="{FF2B5EF4-FFF2-40B4-BE49-F238E27FC236}">
              <a16:creationId xmlns:a16="http://schemas.microsoft.com/office/drawing/2014/main" id="{3113FF97-ABCE-5147-B8AD-B6CBF5587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F3DB564-6280-0944-9FE4-A0ED2E50C8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F21BE0F-48E1-4484-BC19-9C0F1E2DD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A47B2624-0017-4AB3-BD6F-6FF7C8CD1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A4092F4-6353-4E89-9FE4-8E94F34230BA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D7144E69-2032-4874-A691-615E5FA23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9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EC3456A-73B5-42AE-B567-DE67AF1D6912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AD1056F1-05AA-B744-9CB4-68901F924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18D1B01-D9B9-D449-B32F-E4798E341D9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8C54DFF4-8A97-0942-A693-88E127408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62FE787-CD12-A443-9F86-48D32216DE9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4AF1AEFB-AA23-C445-A734-9D02D8AF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D140F08-4821-2247-95F6-611DAC42BBD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C473B8B0-7451-A244-8031-69970D287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9BF860F-D0B2-3341-ADBD-2CE30B65B00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44D99F00-8C9C-2549-AE4D-064E1CE9C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B0092F-2D6A-3F43-973F-B16D50FFC27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D5DE019E-E858-AE4E-A6F7-3DDB9A737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A43D2DA-CB82-154C-8BB5-0F24D0ADDE4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CC086786-A68B-3E41-B7C5-2171D63A6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2DC4DA7-8D1F-3C48-9ED3-BF47D4DB3E9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7E63D268-960D-2449-AAF8-7D23627BE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B968994-1407-3442-A9CF-E839783E499B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C4F5CC9B-D2CB-D849-88AD-29B7953BC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42DA44-E534-754A-9C0F-033851A66DD8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1028BDA6-D7C1-F64E-BA56-9ABA5AAF7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6B2F7CF-4B8D-5F40-B713-A430C4B32CB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39924761-971B-CF45-BCF1-0110836FE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53A743FD-B8D2-D148-8E50-F846129DB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BC6E45F-DDB1-684B-8401-847E2B86B78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BBBC42D0-231E-B443-B558-6611D1FED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099E020-6787-4840-A56C-C7F61F626AF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7E1DC280-FC5A-6246-B766-1F82C27A8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4A09BFA-D50E-8F46-BA3D-E9D32D0DB0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25D774B5-2514-6643-9EBC-8AA00A611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87441E9-52A3-6347-AB55-91DB534B932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FED5D6A8-89C6-FE4D-8228-41F57E466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0BBA0F4-A164-C14E-80C5-F28984B6360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EE397182-64F6-9C4F-A4F2-DE3B8B79F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18F41E-821F-EE4E-8BBD-C306A9DD1A9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27C124C0-E440-7147-8689-8FB7E88F8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1C8422A-31AD-C646-A9C2-6A397E11439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9F47CB2F-E721-4B40-9DE9-45CBC2F76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3CE4557-0950-304D-B401-C35526A3368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6D4F42F1-41F6-DD48-9BF6-8DA004C07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08383E-5DD7-264C-8DB7-CE9BFA15262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D08F061F-3BBF-134F-B02B-B4AB7E87C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2708070-FE0E-F24A-9E56-0CF38808185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0D36A65B-C03D-C642-97C0-E4AF0489D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AB8503-393B-4C4B-B293-513F521714C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30B7882B-90C2-2141-9985-4A78CBE65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0A9B47E-1870-2A4B-8305-B45F95E7684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876569B7-28FA-F444-9AF3-82F7F59FD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C91F9316-4FDB-4840-9341-57F2977A1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07D1A0E-286A-284C-A422-1CB0435A49F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28235204-1443-4C4C-9A75-F8FD249BC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9875166-2E8E-864A-BCE5-7E3ED9DC3D2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83D8EC8F-EDEF-F74F-94EA-A6924DD9A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2DB530E6-F421-1C4B-8936-D3B43BCF1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42B6C50-7811-7844-8247-AA2D4CF15B6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9FE8F5B0-9F1C-8640-989B-27132A7C8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AEE99D8-B6EF-2F4A-8650-7949D2C612D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61504E4C-B80A-FC44-BBAB-AC8BD9A96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5C94385-15B2-4D45-B074-26D16C3BCD4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0AB266CA-4EDE-8B42-9657-39702A10E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4DFA372-6017-A74C-B2DF-180C362C63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ADB7B413-BFF9-0048-96CC-AFBDAF4A3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1A7AB81-1F68-C848-AEB3-A9BE0BC5BE3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9560558D-42FB-0C48-AA75-E2740227D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17DF44A-DBD4-6140-8D5E-A3B05C41D30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277F9148-5E9C-784B-AB07-77DE853C4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4B469FC-A1D7-8E43-A701-E0D577B8A97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27141657-1FAF-A542-A751-41B52D32C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89D952F-15A3-5B4F-AD32-F49FD8252CC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19B57E5C-8BCD-DF42-B552-0B0F30697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D03195A-0566-2F45-B15B-C2898A587A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FBD8A2E6-9118-DB46-9AB7-3F0AC595A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E16F5B0-C193-AB44-ACF5-EF1C03B8CE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383BD9D9-3D99-C344-A56A-B46043005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79" name="Bilde 78">
          <a:extLst>
            <a:ext uri="{FF2B5EF4-FFF2-40B4-BE49-F238E27FC236}">
              <a16:creationId xmlns:a16="http://schemas.microsoft.com/office/drawing/2014/main" id="{A735B723-5DF7-9240-BE89-E07638D62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A49681B-7F6B-FD40-93F1-AC964F51E5E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1" name="Bilde 80">
          <a:extLst>
            <a:ext uri="{FF2B5EF4-FFF2-40B4-BE49-F238E27FC236}">
              <a16:creationId xmlns:a16="http://schemas.microsoft.com/office/drawing/2014/main" id="{07112D6B-E352-AC42-8A69-CA9E2B598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1F2CA6F-1179-2D4E-AA0F-9506B7061A1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3" name="Bilde 82">
          <a:extLst>
            <a:ext uri="{FF2B5EF4-FFF2-40B4-BE49-F238E27FC236}">
              <a16:creationId xmlns:a16="http://schemas.microsoft.com/office/drawing/2014/main" id="{074FC707-C98B-9A41-9D0B-B627F8E37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4" name="Bilde 83">
          <a:extLst>
            <a:ext uri="{FF2B5EF4-FFF2-40B4-BE49-F238E27FC236}">
              <a16:creationId xmlns:a16="http://schemas.microsoft.com/office/drawing/2014/main" id="{3867D257-BE3E-894C-9811-93500ECBC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32BCE3A-9E67-214A-86DC-6EC7851F2A9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6" name="Bilde 85">
          <a:extLst>
            <a:ext uri="{FF2B5EF4-FFF2-40B4-BE49-F238E27FC236}">
              <a16:creationId xmlns:a16="http://schemas.microsoft.com/office/drawing/2014/main" id="{F6CB9C00-E0CB-E645-8D09-AEC26FB3E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FDEDB00-34E4-D84E-9AA4-1BAFD63395F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8" name="Bilde 87">
          <a:extLst>
            <a:ext uri="{FF2B5EF4-FFF2-40B4-BE49-F238E27FC236}">
              <a16:creationId xmlns:a16="http://schemas.microsoft.com/office/drawing/2014/main" id="{56D88F4E-849C-F043-8769-0DC2FFA54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99E7F84-7913-2E43-87CE-DF309E55CBA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0" name="Bilde 89">
          <a:extLst>
            <a:ext uri="{FF2B5EF4-FFF2-40B4-BE49-F238E27FC236}">
              <a16:creationId xmlns:a16="http://schemas.microsoft.com/office/drawing/2014/main" id="{E510DC77-7CE8-8542-87F7-F103282D0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95AA984-6E19-2E40-A741-84E3EAF723F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2" name="Bilde 91">
          <a:extLst>
            <a:ext uri="{FF2B5EF4-FFF2-40B4-BE49-F238E27FC236}">
              <a16:creationId xmlns:a16="http://schemas.microsoft.com/office/drawing/2014/main" id="{F1A30BE1-50FF-AD44-9A1F-EE5709584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9918359-1F0F-7A48-96C5-EA3ABB20B17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4" name="Bilde 93">
          <a:extLst>
            <a:ext uri="{FF2B5EF4-FFF2-40B4-BE49-F238E27FC236}">
              <a16:creationId xmlns:a16="http://schemas.microsoft.com/office/drawing/2014/main" id="{A099EBC4-846D-3A41-A588-D970282D7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872D0B-7C9F-0548-BD0B-23BF2B6A711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0642470D-E819-2844-A751-62FFC8D92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B4DC5EE-476E-4545-BA69-668DADC0033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37A7F7BC-CBAE-1D40-BE95-A908C9A7D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ABFCDE8-D804-4744-8512-302CE60DDF9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CFC98689-469F-8B48-8139-02595D9AC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F60A404-5575-0442-A2DD-8DA3E8B3E63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80321B5F-ECAD-654A-A1A6-37A0E9CAA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4F60CAF-E653-D74F-A5E6-29A402C0DE6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DA25DF4F-E30A-E04F-A311-6F7135148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8E0EA4B-A06F-9B4D-B895-79978D9BF5D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0BFCF12B-57BF-9140-8D21-E38DBAF0C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F85030-F2C4-A54B-80F5-90E21FECAC7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326204B9-F427-9440-B0F6-E535FED84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109" name="Bilde 108">
          <a:extLst>
            <a:ext uri="{FF2B5EF4-FFF2-40B4-BE49-F238E27FC236}">
              <a16:creationId xmlns:a16="http://schemas.microsoft.com/office/drawing/2014/main" id="{AA339787-F8F7-B348-B646-A0F80859A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D7F9BAD-CB97-024B-9C5F-8DFB06F1AA7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1" name="Bilde 110">
          <a:extLst>
            <a:ext uri="{FF2B5EF4-FFF2-40B4-BE49-F238E27FC236}">
              <a16:creationId xmlns:a16="http://schemas.microsoft.com/office/drawing/2014/main" id="{DBD5341A-BAF1-A04A-9FCC-DD78D3D88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AB496F-1F64-CD47-BAEF-EA60BCF7945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3" name="Bilde 112">
          <a:extLst>
            <a:ext uri="{FF2B5EF4-FFF2-40B4-BE49-F238E27FC236}">
              <a16:creationId xmlns:a16="http://schemas.microsoft.com/office/drawing/2014/main" id="{A51E87E1-206B-B943-9AAC-A0900694C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114" name="Bilde 113">
          <a:extLst>
            <a:ext uri="{FF2B5EF4-FFF2-40B4-BE49-F238E27FC236}">
              <a16:creationId xmlns:a16="http://schemas.microsoft.com/office/drawing/2014/main" id="{76F6DABC-B4B4-F041-8C9B-97E9E05EF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17D9476-977E-F444-A02F-4E61990A078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6" name="Bilde 115">
          <a:extLst>
            <a:ext uri="{FF2B5EF4-FFF2-40B4-BE49-F238E27FC236}">
              <a16:creationId xmlns:a16="http://schemas.microsoft.com/office/drawing/2014/main" id="{AB21C111-44FB-CE4D-AB5E-9A6FADE1E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76577D2-C96D-004E-A9A4-2F1E4020A97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8" name="Bilde 117">
          <a:extLst>
            <a:ext uri="{FF2B5EF4-FFF2-40B4-BE49-F238E27FC236}">
              <a16:creationId xmlns:a16="http://schemas.microsoft.com/office/drawing/2014/main" id="{70CAAF58-B187-5643-99C0-80AAE1034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71C19FC-C294-2548-AF46-2F6487AC285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0" name="Bilde 119">
          <a:extLst>
            <a:ext uri="{FF2B5EF4-FFF2-40B4-BE49-F238E27FC236}">
              <a16:creationId xmlns:a16="http://schemas.microsoft.com/office/drawing/2014/main" id="{F30E2BE5-BDA5-174C-936B-580341DC1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0AFC7F9-39E3-4C41-95F7-6A4DA02B839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2" name="Bilde 121">
          <a:extLst>
            <a:ext uri="{FF2B5EF4-FFF2-40B4-BE49-F238E27FC236}">
              <a16:creationId xmlns:a16="http://schemas.microsoft.com/office/drawing/2014/main" id="{C5E23A6A-1624-C147-9506-074C24162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8CC8B7-C47D-2D4F-A337-7298192FA4C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4" name="Bilde 123">
          <a:extLst>
            <a:ext uri="{FF2B5EF4-FFF2-40B4-BE49-F238E27FC236}">
              <a16:creationId xmlns:a16="http://schemas.microsoft.com/office/drawing/2014/main" id="{9D82C884-8897-F342-9C5A-47B41F9C3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224D0B8-B2D8-C549-A000-F06B3AFF918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6" name="Bilde 125">
          <a:extLst>
            <a:ext uri="{FF2B5EF4-FFF2-40B4-BE49-F238E27FC236}">
              <a16:creationId xmlns:a16="http://schemas.microsoft.com/office/drawing/2014/main" id="{C8A91A56-DA9C-CB48-A9E1-29D8F8689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22523C5-50F1-C54D-A223-DFFC0FEAC4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8" name="Bilde 127">
          <a:extLst>
            <a:ext uri="{FF2B5EF4-FFF2-40B4-BE49-F238E27FC236}">
              <a16:creationId xmlns:a16="http://schemas.microsoft.com/office/drawing/2014/main" id="{9D203A60-CD19-1847-AF46-BCB44DEE2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30951B0-D2CB-8841-8305-0B4FF4DD8D1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0" name="Bilde 129">
          <a:extLst>
            <a:ext uri="{FF2B5EF4-FFF2-40B4-BE49-F238E27FC236}">
              <a16:creationId xmlns:a16="http://schemas.microsoft.com/office/drawing/2014/main" id="{83D67544-E8F9-1B40-8E83-E06AD4117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BB6BF3E-2D13-2949-B8AE-CDFFC3B2DD4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2" name="Bilde 131">
          <a:extLst>
            <a:ext uri="{FF2B5EF4-FFF2-40B4-BE49-F238E27FC236}">
              <a16:creationId xmlns:a16="http://schemas.microsoft.com/office/drawing/2014/main" id="{924520C9-71B4-E94C-9C33-DEA984AA7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3D23AE6-25FC-0844-A937-FCABE52FDCC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A1746E11-D6A0-4675-842D-68245532B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4B29283A-44FC-45DE-9C14-0FA4F09B0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E48F717-1AC6-4343-BE09-23FFFD04E8C6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29E27B68-4FDE-4505-81D1-4B8192922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E66E7EF-E741-43AB-AC73-72AECD366702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9FA02F69-30C1-FE47-B25D-F9CD10CE2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AF883D5-C77E-B84B-A73C-8F589CBBF43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09D5021D-2C68-A440-9471-11127C76D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62BE651-2931-614D-A865-0A8420F3612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ABBB00F9-BAFE-A340-8266-8899AE497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0A39A38-0834-E84D-9C3F-7E3A05C8EB2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FE6CDC7F-6EE9-8B4A-BB03-D4AEB5A13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91D8D42-94E0-B84B-89FC-295D447F34B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643F7429-C973-5F47-BEFA-B54A8E310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5BA45D-610E-E247-97F2-11547BB896B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D9B47FB5-85BA-9E4D-9E8A-3D83BF6CB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071E648-54FE-0D41-BF2C-E5AFC1717388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8B82608B-FEFC-7B49-BB35-6338BBE90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0071560-ACB0-F74E-8730-4DA3A98A163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211C4E86-7D98-7B43-BFCC-615B68AAE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700AA32-2B2C-8848-9871-165EC872B43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72DA3122-42E1-7E43-8006-DE6CE6AE2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577B1EF-394F-2C45-A9ED-1A93DD073C1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BF8137B4-6514-3F45-AEEA-AEDC5941D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CC6519B-D090-E341-AC85-147AD239B20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9099B5A1-5820-FC4E-9FDC-C9AD78AFF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CCAB3957-8B10-7647-A2D3-C49EB7877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7284989-4A65-6B43-9867-195EAEFDB2E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9BD6178B-958F-6041-99BC-77056C9AF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3B057FA-708A-CC4F-82C5-63CF61AF477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51743A53-745C-EF48-99DA-C97E04309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585AFAC-482F-F64E-BD0C-000FFC3722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0818568A-EA77-D94E-BC63-5994E5A55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26CD9AD-7FA3-004E-BA5F-BB87B1E2473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1A5F8DA8-4D28-5D43-9C7D-DA2E11E25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C15659F-2706-814E-AB5D-5FB439A30EA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D68DC33F-9B97-CE4A-91C2-30A39222B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3386305-75D7-B944-85A6-D6A3A8D3FF9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03F2E16F-4AB9-3944-ABFD-1E95D8775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E7BE5D0-F7F6-034E-B16F-481D2525447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09F86868-A395-7B45-B648-B852A9634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3A47588-FF14-804C-917B-C1EBE3904C0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24526296-A392-C243-9F60-3D12F4AB2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B79D5CE-CD4A-3347-9BCE-E4D06B13BC5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7020E940-E4AC-2E4E-879A-46F46FEF5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9969E0-6D89-1549-92E5-22056B92D1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5EC48C7D-0CE7-7E47-8E47-E557EC50E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A6DA524-0173-D642-894E-8D21C1F5E35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B2E3C3F9-A083-A147-AE95-8D531675F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C315EFC-D151-C841-B485-1AFA2D83BBB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B7DCE139-5D9E-4D45-AA3C-26C08FE8D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C1BDB237-FB26-3040-B521-6FD2BC502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8879C8-C636-3744-8B7A-C32412D3A6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77A4D376-430B-064A-9DCE-41BC78D41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0231624-C964-5040-A8C8-70F844C4609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A85A9D82-BA0D-0041-95FE-0E0FF1CD8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8F5EFE5A-7568-AF40-8114-3B14B8B2E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783DEBB-4973-DF4C-8B9D-E10A890BC5D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F584A60C-CE26-114D-AA75-D46CBBD40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0445958-31E3-984D-BA3A-E4DD8E61E5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88218937-3257-B94A-A90A-716E3DA80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421837-C000-7047-BDB3-D6C8DFEFECE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81302CB5-FB2B-3844-8881-664C158C5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046B2D1-E21F-2E40-A028-4ECDCEFA65E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E118BB10-4B93-2749-809F-98AC9A638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BF12877-F7D6-0C49-8A25-E0A1BF7682B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9D439CFC-C59F-E84C-AB9C-3BDC3B915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30D7F77-9F19-FD40-87AA-B5A035DC034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475AC504-72B8-B24C-A062-BE9F2DF72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F71FCFD-9427-2641-B278-8E50C84CED5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B03B39F7-1F24-734E-90C2-6D2C4EA1F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BE0B801-CD26-9E4B-91AA-A17B860E9FB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5901B1C0-68E8-4A43-89C8-F31E5B08B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02F0045-3944-324A-B9F1-76382583AF3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D3415A1F-B075-944D-AFD3-7534BE7C2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EF9B0C0-9867-C047-9621-A3C8AC91E81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B90CCE47-36A1-2C41-A87A-35214CCD8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79" name="Bilde 78">
          <a:extLst>
            <a:ext uri="{FF2B5EF4-FFF2-40B4-BE49-F238E27FC236}">
              <a16:creationId xmlns:a16="http://schemas.microsoft.com/office/drawing/2014/main" id="{C3FF4118-4DA7-534B-B391-288BD0667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B2C0304-68EB-0B4F-BB24-4F986E8AF1F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1" name="Bilde 80">
          <a:extLst>
            <a:ext uri="{FF2B5EF4-FFF2-40B4-BE49-F238E27FC236}">
              <a16:creationId xmlns:a16="http://schemas.microsoft.com/office/drawing/2014/main" id="{5950D17A-6CF8-154D-B167-7A4795F8C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EC03395-2591-4B43-88F0-25382856A7A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3" name="Bilde 82">
          <a:extLst>
            <a:ext uri="{FF2B5EF4-FFF2-40B4-BE49-F238E27FC236}">
              <a16:creationId xmlns:a16="http://schemas.microsoft.com/office/drawing/2014/main" id="{C26C8278-C353-2141-A879-AE251D7D6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4" name="Bilde 83">
          <a:extLst>
            <a:ext uri="{FF2B5EF4-FFF2-40B4-BE49-F238E27FC236}">
              <a16:creationId xmlns:a16="http://schemas.microsoft.com/office/drawing/2014/main" id="{881AB394-BE27-D041-A282-6B1F8A650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03B8631-C167-4245-BD61-F6E856301FE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6" name="Bilde 85">
          <a:extLst>
            <a:ext uri="{FF2B5EF4-FFF2-40B4-BE49-F238E27FC236}">
              <a16:creationId xmlns:a16="http://schemas.microsoft.com/office/drawing/2014/main" id="{6CFC5F07-7A2A-0942-BBC5-F973F61B7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7428746-597F-F84A-93D0-9193DF2767C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8" name="Bilde 87">
          <a:extLst>
            <a:ext uri="{FF2B5EF4-FFF2-40B4-BE49-F238E27FC236}">
              <a16:creationId xmlns:a16="http://schemas.microsoft.com/office/drawing/2014/main" id="{218A8612-E49B-0841-833D-2E0D66AAE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A04FD4-EA1E-D44E-8BAD-19023BCABF6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0" name="Bilde 89">
          <a:extLst>
            <a:ext uri="{FF2B5EF4-FFF2-40B4-BE49-F238E27FC236}">
              <a16:creationId xmlns:a16="http://schemas.microsoft.com/office/drawing/2014/main" id="{058DF3C0-4094-D442-BDF4-F2510872C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9A2EB1B-73DC-724C-A5F7-9CACBA9359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2" name="Bilde 91">
          <a:extLst>
            <a:ext uri="{FF2B5EF4-FFF2-40B4-BE49-F238E27FC236}">
              <a16:creationId xmlns:a16="http://schemas.microsoft.com/office/drawing/2014/main" id="{A2B1EC40-2879-4C4D-B033-2F1F5E5B8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5421D35-3FF3-4F41-B416-1A5FEFADC33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4" name="Bilde 93">
          <a:extLst>
            <a:ext uri="{FF2B5EF4-FFF2-40B4-BE49-F238E27FC236}">
              <a16:creationId xmlns:a16="http://schemas.microsoft.com/office/drawing/2014/main" id="{B79BC60D-A2C8-5E41-AFDA-5E781BC58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612987D-B212-544C-A8C3-81BFEBE5A53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D7C3E951-82A1-0349-8BDB-DAA9508DF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AD2A1A3-F397-914E-A707-2F294EB0E18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E273DA00-4342-644D-B523-A44F1009F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F689DB4-7266-F140-80AA-077886692B8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47C45C08-476C-F644-A7A8-71D03C719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4C8DEFC-35DD-9541-A2B8-709161FBF57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C4FE4A0E-1CB0-BC43-A5D0-8560BF2D4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2C872C1-75B0-E648-BEAC-08AB28CA689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18B1F0AA-C415-1D42-9C08-A4B6AFE40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E213DE7-2326-6A41-A3A3-2898AC65BD0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6FE701D4-981C-834E-A78E-EAEF86507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B55FD1F-9335-A44F-8BF4-BDEC248068C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03D9EB9D-F3C5-1A45-9D04-C3D1EA22C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109" name="Bilde 108">
          <a:extLst>
            <a:ext uri="{FF2B5EF4-FFF2-40B4-BE49-F238E27FC236}">
              <a16:creationId xmlns:a16="http://schemas.microsoft.com/office/drawing/2014/main" id="{A2FA859A-5D94-D642-A6D3-356DFA4FE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529F025-782D-A340-99F2-3A517095D2D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1" name="Bilde 110">
          <a:extLst>
            <a:ext uri="{FF2B5EF4-FFF2-40B4-BE49-F238E27FC236}">
              <a16:creationId xmlns:a16="http://schemas.microsoft.com/office/drawing/2014/main" id="{8CF35441-F68B-384A-94E9-22616BAED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A446127-7C1D-7E4E-A290-EB46420D68E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3" name="Bilde 112">
          <a:extLst>
            <a:ext uri="{FF2B5EF4-FFF2-40B4-BE49-F238E27FC236}">
              <a16:creationId xmlns:a16="http://schemas.microsoft.com/office/drawing/2014/main" id="{528D0391-E91A-0243-AD79-461475C57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114" name="Bilde 113">
          <a:extLst>
            <a:ext uri="{FF2B5EF4-FFF2-40B4-BE49-F238E27FC236}">
              <a16:creationId xmlns:a16="http://schemas.microsoft.com/office/drawing/2014/main" id="{2AEA1485-C6AA-2B41-B317-DE810A257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84EFB58-1C4C-2647-BCDD-82AD0D2EA0F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6" name="Bilde 115">
          <a:extLst>
            <a:ext uri="{FF2B5EF4-FFF2-40B4-BE49-F238E27FC236}">
              <a16:creationId xmlns:a16="http://schemas.microsoft.com/office/drawing/2014/main" id="{A0786520-D59E-C044-AB36-0D351FA1B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1BC3D6C-8D5E-4245-BB7E-D22723C17FA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8" name="Bilde 117">
          <a:extLst>
            <a:ext uri="{FF2B5EF4-FFF2-40B4-BE49-F238E27FC236}">
              <a16:creationId xmlns:a16="http://schemas.microsoft.com/office/drawing/2014/main" id="{C4E018F1-A03B-144D-82D6-27584569D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315897A-E16E-2549-9F56-880D6A27E89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0" name="Bilde 119">
          <a:extLst>
            <a:ext uri="{FF2B5EF4-FFF2-40B4-BE49-F238E27FC236}">
              <a16:creationId xmlns:a16="http://schemas.microsoft.com/office/drawing/2014/main" id="{52D38B2D-2464-B646-9C9D-0CF4543F9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6F5A40E-2D64-7E4B-85B5-757573E7697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2" name="Bilde 121">
          <a:extLst>
            <a:ext uri="{FF2B5EF4-FFF2-40B4-BE49-F238E27FC236}">
              <a16:creationId xmlns:a16="http://schemas.microsoft.com/office/drawing/2014/main" id="{EFB5ADE1-16B6-E24C-BCE3-419D41AA3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63F4384-2B42-C143-A48C-FF500BB2097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4" name="Bilde 123">
          <a:extLst>
            <a:ext uri="{FF2B5EF4-FFF2-40B4-BE49-F238E27FC236}">
              <a16:creationId xmlns:a16="http://schemas.microsoft.com/office/drawing/2014/main" id="{6C3BCA6C-5804-0B44-8360-DCA3F0842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EBD306A-27BF-AC4F-9632-05CF953600C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6" name="Bilde 125">
          <a:extLst>
            <a:ext uri="{FF2B5EF4-FFF2-40B4-BE49-F238E27FC236}">
              <a16:creationId xmlns:a16="http://schemas.microsoft.com/office/drawing/2014/main" id="{64E665D9-4063-B444-AC27-A58296B2C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718390C-ADB8-AD4B-9A40-4B064D08A5E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8" name="Bilde 127">
          <a:extLst>
            <a:ext uri="{FF2B5EF4-FFF2-40B4-BE49-F238E27FC236}">
              <a16:creationId xmlns:a16="http://schemas.microsoft.com/office/drawing/2014/main" id="{5D5F0E7D-C874-0440-8C95-0857A49C1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A66543B-05B7-7749-92AC-BE4AC2DD2BD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0" name="Bilde 129">
          <a:extLst>
            <a:ext uri="{FF2B5EF4-FFF2-40B4-BE49-F238E27FC236}">
              <a16:creationId xmlns:a16="http://schemas.microsoft.com/office/drawing/2014/main" id="{FB147283-4054-0741-B45C-101B336E7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66AF13E-5ED9-4140-B43D-766F6F2EAEC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2" name="Bilde 131">
          <a:extLst>
            <a:ext uri="{FF2B5EF4-FFF2-40B4-BE49-F238E27FC236}">
              <a16:creationId xmlns:a16="http://schemas.microsoft.com/office/drawing/2014/main" id="{6AA7D33B-1512-F54A-A37A-C7BABBE34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5F5A84F-7695-E24A-B27D-61737BBCB61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AAC37A6-503B-4EE5-9D39-B176E64FA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5CB4CE20-759D-4E4A-8EB0-D545BC9C8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2FA2571-6942-4118-8FE6-4FCE15D654BC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4E364016-A70E-45C7-B1D3-1E0CE83E4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2018D87-6671-4A21-9F45-1F0F5E5D0951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D7E2D29E-6DD9-394F-8FF7-791176AA3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22ED2F9-C2E9-0744-B1B9-53B2F6B3C41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CF58E026-DC24-AE46-9375-0D9A088AB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D2676FB-57E9-FB41-97E8-AB522A49018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B126401A-63EB-2D4E-BB83-6D3AD0373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03FAFAC-06B4-4E46-87D4-6383E11D4D0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A9349BB7-E587-0740-A63A-A50D70906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2CE2E17-7E40-C74D-9BFF-7805165E52B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84D8F3E4-F824-914D-8AFE-1261C6EC4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C7C4323-E684-7041-9149-A80B208B8F8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ABFC6FAF-30EF-0146-9D61-E6F6D69FA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21B6821-26A9-F942-A016-26EB5350640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1583997B-EDA3-244C-967A-499C1F80E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F90B653-084F-F14F-B9AC-90F99647D0A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A9B288EE-82F3-0F44-AB32-728B668D8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A2F807E-3822-0E4B-ABC4-E2FC0635064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6D6C8C63-FE02-7C41-9850-BE38411A3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6C9CE05-F74F-124A-89C6-1B306EB65E1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298B3FA5-C635-ED4F-863D-9970B7B51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BF5825-2B03-444B-B37E-69F8BAFBDC42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7F4688A0-FFAF-B94C-B773-3E9F45909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31B8CF9E-20D6-3347-871F-041042C42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8BE7E58-B398-F44C-BDBA-60AF170EE8E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C142EC4D-98AA-DC46-8AB7-C281F6456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FDE88FD-AD4D-8E47-A2C8-E9C29B356F2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05C9592D-01DC-2F4D-8064-321B2229E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3F6A5C9-5D3E-5344-BBE0-5FB487B9861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993E4506-9799-D540-9BDB-3FD62A1DE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ACC8CFF-60D0-BB40-91CB-ADE4E1CF333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D8B6B933-F0F9-FB49-AADD-00F4551CF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D5A3251-265D-6C44-AC9A-4275B3D8059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CB317307-AF68-1340-80F1-9C30FB307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7D8B5C6-FBA2-774A-906C-DEA47B0D1C6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03AC9F0E-2F23-8547-9D24-A82A31D54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0EC728-2FF4-CB49-A819-8381356734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4026F4DC-FE5F-F44A-9C4B-15FEB003D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881B6F5-AD93-6D40-9FD0-5111D776EF0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50B46045-7D84-9249-B1E1-C2BC71B52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72E706A-9408-6D41-8B73-E2E2746A9CC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D83F81A6-9887-584B-B076-233206946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9A67D69-BA33-144C-B624-2F42C4BF7A4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DB77B596-653B-C846-9F81-71667AFBA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6A49DBE-34F9-834B-B8B9-D94D190263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F724B9A6-AD35-0347-8576-95CF854AF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C610497-26AB-0D44-8D65-EFB07844F9C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6232C4CA-CDEA-3447-A954-61A46A01D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9A27187D-79EE-424B-81E8-9B0318F95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3DC5AFB-1DC2-C745-8963-A4F57B1AE01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BEB76237-762B-4742-971E-5D15741C1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A7B4371-95FF-1446-800F-A7C9ADD4D4A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14BB2BC1-23B2-3B41-ABC7-4CB383B89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A3EF7CDB-7784-DB4B-BDE3-1B463DE4A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5731075-C680-6F4B-9C35-F85907CACC7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14DE982E-F1A3-0D47-8E56-DEA35390D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5F447B-6E1A-524E-AC5F-776A3B48DB2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1F8E1141-95A2-D44C-8DB5-7891873C0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121DD85-F8C5-0845-B368-0C631269B32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BD779D46-AFFF-9847-8B58-5AFCB76EF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26EB04A-71D4-8A4C-AB2A-0CBE211A57A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C346532B-7FB1-E644-B133-EB6865A62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470BAE9-932D-5744-9A87-163E18E71C0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DFEAED4A-F591-D741-AED8-C9385DD3F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0C16BEA-E47C-D547-ADAC-55644018830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15939BB7-0893-B448-A1A6-B6E6578FB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65A71B1-C7F4-9243-9AB7-DAC7772F007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1EDEBE75-109A-7D44-8F17-C4EC2FD79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C65C89B-517A-4A49-BEE2-09AE0B1C876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84FCC769-8D4F-5A47-9BDC-D47124578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A0D340D-B90B-5849-829C-D8A62C51FD4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FCA45749-D2A9-4145-828D-3C76158AA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C3EAE12-A97A-7243-9F27-29A12FFDDEE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E69844A4-475B-7944-8C1B-275B82764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79" name="Bilde 78">
          <a:extLst>
            <a:ext uri="{FF2B5EF4-FFF2-40B4-BE49-F238E27FC236}">
              <a16:creationId xmlns:a16="http://schemas.microsoft.com/office/drawing/2014/main" id="{FD98EB0C-EAD0-4447-B800-AF197076A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73450AA-D05C-F049-ACD2-9E088FFF0C1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1" name="Bilde 80">
          <a:extLst>
            <a:ext uri="{FF2B5EF4-FFF2-40B4-BE49-F238E27FC236}">
              <a16:creationId xmlns:a16="http://schemas.microsoft.com/office/drawing/2014/main" id="{DA227941-7ACE-0D4C-8768-40FD174C5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769AD2D-F7C4-9641-AC8B-A99420EEF96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3" name="Bilde 82">
          <a:extLst>
            <a:ext uri="{FF2B5EF4-FFF2-40B4-BE49-F238E27FC236}">
              <a16:creationId xmlns:a16="http://schemas.microsoft.com/office/drawing/2014/main" id="{189A7CD1-D6AD-5E44-8C21-43FA63478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4" name="Bilde 83">
          <a:extLst>
            <a:ext uri="{FF2B5EF4-FFF2-40B4-BE49-F238E27FC236}">
              <a16:creationId xmlns:a16="http://schemas.microsoft.com/office/drawing/2014/main" id="{A6F8B3F7-7DFC-5A4C-AB9D-97813E1B2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5742A22-8F7E-EA4D-B3A5-14CC376D29B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6" name="Bilde 85">
          <a:extLst>
            <a:ext uri="{FF2B5EF4-FFF2-40B4-BE49-F238E27FC236}">
              <a16:creationId xmlns:a16="http://schemas.microsoft.com/office/drawing/2014/main" id="{1345A545-B0AE-6B4B-A371-8693E741E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B6DCF41-2C88-9049-BFBC-3E12D389065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8" name="Bilde 87">
          <a:extLst>
            <a:ext uri="{FF2B5EF4-FFF2-40B4-BE49-F238E27FC236}">
              <a16:creationId xmlns:a16="http://schemas.microsoft.com/office/drawing/2014/main" id="{9BD1832B-71E6-194D-9A9B-D844BDD18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C14E3B6-AADB-9F45-B0A7-865B895D4A8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0" name="Bilde 89">
          <a:extLst>
            <a:ext uri="{FF2B5EF4-FFF2-40B4-BE49-F238E27FC236}">
              <a16:creationId xmlns:a16="http://schemas.microsoft.com/office/drawing/2014/main" id="{6D237F39-6E10-A041-B31B-89A2B2134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9EDB67E-C1EB-4341-9F31-1FABF818AFF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2" name="Bilde 91">
          <a:extLst>
            <a:ext uri="{FF2B5EF4-FFF2-40B4-BE49-F238E27FC236}">
              <a16:creationId xmlns:a16="http://schemas.microsoft.com/office/drawing/2014/main" id="{B6CF72FA-AF5E-3E4D-B9E9-9CC8F01CB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C6D96D2-EE4B-9246-A5AB-8D220D4772E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4" name="Bilde 93">
          <a:extLst>
            <a:ext uri="{FF2B5EF4-FFF2-40B4-BE49-F238E27FC236}">
              <a16:creationId xmlns:a16="http://schemas.microsoft.com/office/drawing/2014/main" id="{DF1B9767-FC3B-8E4A-884B-AEB3845AA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FFDC2E5-DB6E-0A42-8FE4-7837C777225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96B79065-9105-B74F-8553-8B7A7E24F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30AA89E-37F1-A347-8C53-727B8695022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B55D50C2-6F12-604F-B4B4-652C96F1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E959BAF-8400-F44A-BFE5-CB00374563E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6B22D429-C797-0D45-8B0D-0F39802EE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8CD8D1-1A53-EA46-8FD5-977DAFE65A8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9ECF5694-AAB0-2E41-AC7A-17AA079C9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1CF002F-2982-A347-A372-C0BC7018EB7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695F92E6-D11E-6344-967A-47A9EDFC8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43576B3-39DA-244B-93E8-D1C6FFFEB0B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5F687C77-B4A2-F844-BCA9-237B5FBDB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8F1D92C-9DBA-D247-8512-BA263F10B67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BBDA637E-ED81-D644-ADC2-5D923A588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109" name="Bilde 108">
          <a:extLst>
            <a:ext uri="{FF2B5EF4-FFF2-40B4-BE49-F238E27FC236}">
              <a16:creationId xmlns:a16="http://schemas.microsoft.com/office/drawing/2014/main" id="{17A30CAD-0AC2-CD44-A631-64B24F1A8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D0E4E14-4E15-5145-8847-FFB4A97371A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1" name="Bilde 110">
          <a:extLst>
            <a:ext uri="{FF2B5EF4-FFF2-40B4-BE49-F238E27FC236}">
              <a16:creationId xmlns:a16="http://schemas.microsoft.com/office/drawing/2014/main" id="{3122803A-CC0C-7D4E-BC1E-DA14F9490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92B382C-10E8-2445-90D9-7497E63622D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3" name="Bilde 112">
          <a:extLst>
            <a:ext uri="{FF2B5EF4-FFF2-40B4-BE49-F238E27FC236}">
              <a16:creationId xmlns:a16="http://schemas.microsoft.com/office/drawing/2014/main" id="{4309FF45-2816-A142-AFA0-17846B180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114" name="Bilde 113">
          <a:extLst>
            <a:ext uri="{FF2B5EF4-FFF2-40B4-BE49-F238E27FC236}">
              <a16:creationId xmlns:a16="http://schemas.microsoft.com/office/drawing/2014/main" id="{A53886F2-866D-CE46-9613-4041BE53D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72B5630-141F-9E49-B0D6-E154CD4B76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6" name="Bilde 115">
          <a:extLst>
            <a:ext uri="{FF2B5EF4-FFF2-40B4-BE49-F238E27FC236}">
              <a16:creationId xmlns:a16="http://schemas.microsoft.com/office/drawing/2014/main" id="{F7B8BA10-9412-264E-ACE6-EB454D6F7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B0EF7F9-33C8-F641-A9B5-D21DDA404EB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8" name="Bilde 117">
          <a:extLst>
            <a:ext uri="{FF2B5EF4-FFF2-40B4-BE49-F238E27FC236}">
              <a16:creationId xmlns:a16="http://schemas.microsoft.com/office/drawing/2014/main" id="{F659DEA3-3870-3D4F-8628-AD64D9AFC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AE91615-CB55-2E4E-A2BB-8F860BA6C1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0" name="Bilde 119">
          <a:extLst>
            <a:ext uri="{FF2B5EF4-FFF2-40B4-BE49-F238E27FC236}">
              <a16:creationId xmlns:a16="http://schemas.microsoft.com/office/drawing/2014/main" id="{EDB2641F-9BD5-054A-9074-8339FC7AF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E23ADB0-2653-124B-BFFA-A82E84D4CCF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2" name="Bilde 121">
          <a:extLst>
            <a:ext uri="{FF2B5EF4-FFF2-40B4-BE49-F238E27FC236}">
              <a16:creationId xmlns:a16="http://schemas.microsoft.com/office/drawing/2014/main" id="{39C5A1DF-E0F0-0942-A80B-2C22E6393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F4B6A60-50F7-6947-B770-B9D527DCA21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4" name="Bilde 123">
          <a:extLst>
            <a:ext uri="{FF2B5EF4-FFF2-40B4-BE49-F238E27FC236}">
              <a16:creationId xmlns:a16="http://schemas.microsoft.com/office/drawing/2014/main" id="{F7A29148-A3FD-0043-AE1B-F2BCC7004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502CA3D-4CFA-544A-B55F-7E6E860F3B7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6" name="Bilde 125">
          <a:extLst>
            <a:ext uri="{FF2B5EF4-FFF2-40B4-BE49-F238E27FC236}">
              <a16:creationId xmlns:a16="http://schemas.microsoft.com/office/drawing/2014/main" id="{261C5F10-D6EF-6A40-8C7E-7E42F3A66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5E2C81F-46C3-BE4E-A0C5-BB237208847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8" name="Bilde 127">
          <a:extLst>
            <a:ext uri="{FF2B5EF4-FFF2-40B4-BE49-F238E27FC236}">
              <a16:creationId xmlns:a16="http://schemas.microsoft.com/office/drawing/2014/main" id="{001D0316-C173-7342-AB24-CD51121A5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C2A45C-5369-E745-B2F8-BBEAC539414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0" name="Bilde 129">
          <a:extLst>
            <a:ext uri="{FF2B5EF4-FFF2-40B4-BE49-F238E27FC236}">
              <a16:creationId xmlns:a16="http://schemas.microsoft.com/office/drawing/2014/main" id="{7C1FB8D0-1774-3448-9507-33BA475A6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BF325EF-E32E-E54E-9B3C-2E3A2C96935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2" name="Bilde 131">
          <a:extLst>
            <a:ext uri="{FF2B5EF4-FFF2-40B4-BE49-F238E27FC236}">
              <a16:creationId xmlns:a16="http://schemas.microsoft.com/office/drawing/2014/main" id="{6E71151E-85F5-8D4B-914A-0C03A1749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B8D75A8-A184-1143-B3D5-3701D59509D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F7602BAB-13C7-43DF-9EE3-54245CA9E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4B232004-E6C1-44F1-9536-98B328E26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CE02051-3B9A-4511-B684-37EE2DE8BE68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7B756DAE-7528-40CE-A954-BB6A2A3B1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9AC308F-C8C7-4393-A497-49AD0C75BF25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4795B414-6592-5947-BB9D-17ACF9473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467F1C1-B11F-1546-AB1C-E460B55705A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31D308DC-4ADF-1743-A7DF-5BEBE1BE1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CDC5D26-CF55-3347-9046-55CAB350135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6C3AAC24-637A-CF48-B5E8-1B0C870DF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54F552D-05CA-0343-A08B-8E1FA635B272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B92A7E11-2EB2-D142-87D1-A07BC378C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2EEA70C-63AE-8446-90F6-0905AA05DC4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FBDE6965-8B5A-7242-9533-40A71251C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426DDC1-9EF4-C54B-A2A7-73A181E1A9B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5746D5E7-67A4-634E-B78F-F7D764DDF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FED2E7-91FF-014D-A6E1-B5DC06C483AB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56E59D0F-EA11-5A4F-9805-515820954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5CD86C7-6D2C-F940-88C9-89F8914852B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D54FE6E8-63DA-3A45-B754-899E17EFF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D160C36-E928-224D-B77A-99E3E8F2071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FF2830DC-F1EA-9844-A586-0ADA5DBBC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247A52A-1DE3-C047-B42B-56EF499BFB5C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5D11E618-A977-0042-8024-373BDC3F9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E32946D-3D00-5244-A62D-1C4D698AF43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DCDA7014-A202-FF44-B054-7579C7553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11DB3BD0-25F7-D441-8D0B-BF0DC5739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F24E2C5-F7E9-F94B-BFC4-C707D9BCB53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558E6966-3FAC-4947-AA4E-A7456DD48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AFADF2F-A1EF-DD45-A900-84E30AEB7CD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33454BC0-2CB7-284D-A82B-14D32CDF3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11F0E27-2509-FA47-B55C-CB7AD91C39B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C6382B8C-FEBA-494A-B5D1-8410FC78F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5338B35-CCF4-3947-9389-25203499864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3FFA1AF8-7C4F-9441-92A7-9F648CADB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42E221-D52A-B643-8E6B-2E27DA4694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E8D08DF6-20D5-D341-B6F6-38EE48672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5966EDC-AE46-524E-A497-2D2DA1164A5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C55401DA-42AB-CA4A-9C2D-EA0A05383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9CBF541-84D5-414C-B16F-85828A01A74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4C60C3C8-7D20-F148-AD8A-BCBE52D20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BCAB71-ACE3-9C49-BC37-2DC7AD8903D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A6701415-31D6-B946-995E-F42EC67E3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C0F4FE9-6C77-774B-B030-CEA73E88E6A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D5726CBB-2802-9943-9A63-7F2FF41C4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EC2013D-A11C-8F43-9EF1-C06FE6B802A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454438D2-DD80-634E-8FF7-81DDA4728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ACCF8E0-2A63-654F-BC99-4133443A02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6C17ABC3-F7FD-1449-8BDA-69AA83088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9232A8-63E3-7947-BB70-0EA1F710973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AB143E21-EBC6-4742-8F59-71A66A5F3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A1F7F266-F389-AE47-8018-2EF148E37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7ED1A29-00E9-054E-80DE-45DC170E682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98D24FEE-8911-1B46-BCF1-2F401BECF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3FF73EA-CAD7-7D4B-BBA9-C7FA5E97873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DD2DAF3A-6251-494D-871A-4B460B6F5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D8728BBF-4F4D-E543-84B5-538C6BB99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4195927-0C2A-5A49-A67B-106B31C977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501AB1F2-B438-1549-A879-87EC1DCD4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75313BB-C165-664A-90C7-1C4AB65090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C095934D-D867-534C-BDD2-B04AB0491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69B793E-6EDE-3A44-9B41-3E936A3F8D8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54CA205C-038D-934B-BF86-583B8A553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F0979D-F2B5-964D-A7BF-FC0C58784DE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B9616468-AE20-9540-8F38-B3A9A3BC9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BD3EE1B-8D6C-E742-8AC9-F25ABBCB979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2AB43D1A-F8B1-9048-806E-5C592D799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650E49E-ADCE-5946-BE4F-27F434883C4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9F1CB240-2DD7-064C-9B5C-0EE9A9EB4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C4DCD59-BFD2-0448-9E48-2527CB017A7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3E5BE550-670E-E440-843B-C5C9FA76A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334D1A8-B561-A644-8285-03034CF3128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AB7F8D4B-15F3-2C4F-AF2B-5C8BED1C7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16BFE8A-2F1D-E14C-8947-7F9CBB08E24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BE35AEAE-C79F-144C-873F-7C729E238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95EE397-9BB7-5141-BD58-118C1C496EB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06892D32-E5BF-BC44-BEF1-7BE167547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79" name="Bilde 78">
          <a:extLst>
            <a:ext uri="{FF2B5EF4-FFF2-40B4-BE49-F238E27FC236}">
              <a16:creationId xmlns:a16="http://schemas.microsoft.com/office/drawing/2014/main" id="{0C981E54-6EE9-3147-A913-ED6FE9209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F57D619-7838-D34E-B9E7-6A02E0E7E9D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1" name="Bilde 80">
          <a:extLst>
            <a:ext uri="{FF2B5EF4-FFF2-40B4-BE49-F238E27FC236}">
              <a16:creationId xmlns:a16="http://schemas.microsoft.com/office/drawing/2014/main" id="{3E63D52C-84A4-4749-BA20-5F2AAC1B3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AFF3929-C4BC-F74E-95CC-AD1AE512DF4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3" name="Bilde 82">
          <a:extLst>
            <a:ext uri="{FF2B5EF4-FFF2-40B4-BE49-F238E27FC236}">
              <a16:creationId xmlns:a16="http://schemas.microsoft.com/office/drawing/2014/main" id="{D2EFE613-CEE2-5749-80DF-4673CBAE3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4" name="Bilde 83">
          <a:extLst>
            <a:ext uri="{FF2B5EF4-FFF2-40B4-BE49-F238E27FC236}">
              <a16:creationId xmlns:a16="http://schemas.microsoft.com/office/drawing/2014/main" id="{DD7D4A82-7BD1-6747-82C6-C089E85E7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7158345-FFA8-BF43-8D61-AF4F1E554CE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6" name="Bilde 85">
          <a:extLst>
            <a:ext uri="{FF2B5EF4-FFF2-40B4-BE49-F238E27FC236}">
              <a16:creationId xmlns:a16="http://schemas.microsoft.com/office/drawing/2014/main" id="{A366F231-C457-E841-9EB8-EE3DA035E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385EDD3-7325-0D45-ADA3-459A1116339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8" name="Bilde 87">
          <a:extLst>
            <a:ext uri="{FF2B5EF4-FFF2-40B4-BE49-F238E27FC236}">
              <a16:creationId xmlns:a16="http://schemas.microsoft.com/office/drawing/2014/main" id="{383E1969-6670-A741-85D6-0FD393197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659B83C-ACBB-294D-A951-6B05997F2C1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0" name="Bilde 89">
          <a:extLst>
            <a:ext uri="{FF2B5EF4-FFF2-40B4-BE49-F238E27FC236}">
              <a16:creationId xmlns:a16="http://schemas.microsoft.com/office/drawing/2014/main" id="{E09117C6-962B-AA40-8E5A-DF711D961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F3E861D-578F-104C-9A9D-B956521CA7A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2" name="Bilde 91">
          <a:extLst>
            <a:ext uri="{FF2B5EF4-FFF2-40B4-BE49-F238E27FC236}">
              <a16:creationId xmlns:a16="http://schemas.microsoft.com/office/drawing/2014/main" id="{2B123FD1-865A-6A44-8FFC-60C58253A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8DE9E07-0D36-D345-99FA-E6841CA5EAD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4" name="Bilde 93">
          <a:extLst>
            <a:ext uri="{FF2B5EF4-FFF2-40B4-BE49-F238E27FC236}">
              <a16:creationId xmlns:a16="http://schemas.microsoft.com/office/drawing/2014/main" id="{1AAB117F-63D3-8542-837E-93CB57CA2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6A58EFD-5033-824A-8FF4-6433E2C8C0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A1FDE3A1-8FDD-614D-BA61-491F043B7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C769F0F-B423-DD49-A710-DFE5911EC88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0661C90C-EF07-AE42-817C-274F84F8D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1CDA80-A928-5C44-B633-3CC39BB53F5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8BF32A05-A3EA-6F45-89C4-667F0D0AE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28A2A29-938A-6349-B9D7-68ECE03A8DD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E725F0AE-792C-9F4E-9854-255963730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F0C5DF8-EBBB-2343-A300-56ADDD0A91E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B352AA1E-CA9E-9049-A915-AF7ECEE7B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E59AFBE-BB27-944E-802D-CE2D88E8633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46409D40-F8CE-BA47-8AF9-E9E73874B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C8C52EC-BA77-7A4D-B6BD-F17B3E81477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750DB5E5-4AFC-7C4D-9B36-255F8B519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109" name="Bilde 108">
          <a:extLst>
            <a:ext uri="{FF2B5EF4-FFF2-40B4-BE49-F238E27FC236}">
              <a16:creationId xmlns:a16="http://schemas.microsoft.com/office/drawing/2014/main" id="{74A8F0FA-5666-5348-B6A0-E65F88E00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2AFC7BD-CE92-E548-95F3-B4A49D71FF6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1" name="Bilde 110">
          <a:extLst>
            <a:ext uri="{FF2B5EF4-FFF2-40B4-BE49-F238E27FC236}">
              <a16:creationId xmlns:a16="http://schemas.microsoft.com/office/drawing/2014/main" id="{25DBBF9A-C32C-AB4A-9768-B9828B1BA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EC7A4F3-5EEB-014A-928E-96A6743DA8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3" name="Bilde 112">
          <a:extLst>
            <a:ext uri="{FF2B5EF4-FFF2-40B4-BE49-F238E27FC236}">
              <a16:creationId xmlns:a16="http://schemas.microsoft.com/office/drawing/2014/main" id="{A857EABB-6DD6-8449-A13E-4C578973F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114" name="Bilde 113">
          <a:extLst>
            <a:ext uri="{FF2B5EF4-FFF2-40B4-BE49-F238E27FC236}">
              <a16:creationId xmlns:a16="http://schemas.microsoft.com/office/drawing/2014/main" id="{A857EEB1-F483-684B-B473-D248504D2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EA1A23B-AABD-B241-923A-EC2B72030DA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6" name="Bilde 115">
          <a:extLst>
            <a:ext uri="{FF2B5EF4-FFF2-40B4-BE49-F238E27FC236}">
              <a16:creationId xmlns:a16="http://schemas.microsoft.com/office/drawing/2014/main" id="{64A73F5F-CE52-A94E-AAFD-7242A62F7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C2563FA-D8CD-5F45-8E6E-15494820B93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8" name="Bilde 117">
          <a:extLst>
            <a:ext uri="{FF2B5EF4-FFF2-40B4-BE49-F238E27FC236}">
              <a16:creationId xmlns:a16="http://schemas.microsoft.com/office/drawing/2014/main" id="{C55CF440-6711-FD40-BD66-7A6B4F0CE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1B62572-AB13-BA43-A806-D3AF0618C1F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0" name="Bilde 119">
          <a:extLst>
            <a:ext uri="{FF2B5EF4-FFF2-40B4-BE49-F238E27FC236}">
              <a16:creationId xmlns:a16="http://schemas.microsoft.com/office/drawing/2014/main" id="{51B90782-60FE-8C4F-A9DD-A4E63B907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8DD8804-3B9F-4146-AB64-B4EF4EC298F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2" name="Bilde 121">
          <a:extLst>
            <a:ext uri="{FF2B5EF4-FFF2-40B4-BE49-F238E27FC236}">
              <a16:creationId xmlns:a16="http://schemas.microsoft.com/office/drawing/2014/main" id="{F3EBA6CE-6E6E-B34F-AACD-3A1606926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B3772E0-D0EC-9F4B-A610-CEFA9C336EB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4" name="Bilde 123">
          <a:extLst>
            <a:ext uri="{FF2B5EF4-FFF2-40B4-BE49-F238E27FC236}">
              <a16:creationId xmlns:a16="http://schemas.microsoft.com/office/drawing/2014/main" id="{98C97EC7-4065-5C48-AC6B-034495E51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5EC3EF5-C815-6C40-AD30-2157F702338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6" name="Bilde 125">
          <a:extLst>
            <a:ext uri="{FF2B5EF4-FFF2-40B4-BE49-F238E27FC236}">
              <a16:creationId xmlns:a16="http://schemas.microsoft.com/office/drawing/2014/main" id="{A5A4F0C3-CC0A-2442-A5B8-65A5F5C40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87C70CD-83EF-3940-9F2D-BA6AA2E92EF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8" name="Bilde 127">
          <a:extLst>
            <a:ext uri="{FF2B5EF4-FFF2-40B4-BE49-F238E27FC236}">
              <a16:creationId xmlns:a16="http://schemas.microsoft.com/office/drawing/2014/main" id="{DA49546C-20A9-3549-89AF-121028AB8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D5DDFA2-D4BF-6040-9E4B-22B5378EC22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0" name="Bilde 129">
          <a:extLst>
            <a:ext uri="{FF2B5EF4-FFF2-40B4-BE49-F238E27FC236}">
              <a16:creationId xmlns:a16="http://schemas.microsoft.com/office/drawing/2014/main" id="{26AC5A90-1E23-F741-ACCB-4BBD49D28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3EC3561-16C5-654F-9533-6C8D92DD89C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2" name="Bilde 131">
          <a:extLst>
            <a:ext uri="{FF2B5EF4-FFF2-40B4-BE49-F238E27FC236}">
              <a16:creationId xmlns:a16="http://schemas.microsoft.com/office/drawing/2014/main" id="{F2933F54-CFB7-B94F-BBBC-774D859A0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CA3D6D5-F152-9E4C-A996-369159C51A0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0F0A44AA-0903-C249-9219-2D4EB789D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FBBBD1DA-679D-7B49-B4B2-56AF2CA3B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27F02FC-A8DE-6E4B-9942-426DF8032AE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2285D0BD-494E-6948-B82C-DE4287DD4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BAEF40C-5AF0-E04A-94F7-AC44C2B487D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3EDEB809-431A-BD46-BB44-9479565E0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" name="Bilde 7">
          <a:extLst>
            <a:ext uri="{FF2B5EF4-FFF2-40B4-BE49-F238E27FC236}">
              <a16:creationId xmlns:a16="http://schemas.microsoft.com/office/drawing/2014/main" id="{1EDB6E61-8A4B-C44A-B061-8DAC2867D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E36E795-3588-6140-AB3A-549D9386A06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" name="Bilde 9">
          <a:extLst>
            <a:ext uri="{FF2B5EF4-FFF2-40B4-BE49-F238E27FC236}">
              <a16:creationId xmlns:a16="http://schemas.microsoft.com/office/drawing/2014/main" id="{BEDF922D-2EBB-A746-94C0-48C886807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64149D1-6426-B847-9D9F-90EFB6472D6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" name="Bilde 11">
          <a:extLst>
            <a:ext uri="{FF2B5EF4-FFF2-40B4-BE49-F238E27FC236}">
              <a16:creationId xmlns:a16="http://schemas.microsoft.com/office/drawing/2014/main" id="{1FBFDB0F-D830-A449-A009-CF40E3EE8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4784C9-DD06-354C-9D36-94AF16C1C84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4" name="Bilde 13">
          <a:extLst>
            <a:ext uri="{FF2B5EF4-FFF2-40B4-BE49-F238E27FC236}">
              <a16:creationId xmlns:a16="http://schemas.microsoft.com/office/drawing/2014/main" id="{383C9F65-970A-AF4F-898C-1A48BD652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FCF4254-DEA7-8A41-9DAD-6FD571CEDA5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6" name="Bilde 15">
          <a:extLst>
            <a:ext uri="{FF2B5EF4-FFF2-40B4-BE49-F238E27FC236}">
              <a16:creationId xmlns:a16="http://schemas.microsoft.com/office/drawing/2014/main" id="{55E595D6-6A9F-AB45-8800-559939755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22B3B5E-DAC0-814D-A671-45DB370A29A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8" name="Bilde 17">
          <a:extLst>
            <a:ext uri="{FF2B5EF4-FFF2-40B4-BE49-F238E27FC236}">
              <a16:creationId xmlns:a16="http://schemas.microsoft.com/office/drawing/2014/main" id="{AEDE6C87-3C4A-694D-95F4-91605C894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31F2A77-2D9E-2742-93DB-92A39C78958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0" name="Bilde 19">
          <a:extLst>
            <a:ext uri="{FF2B5EF4-FFF2-40B4-BE49-F238E27FC236}">
              <a16:creationId xmlns:a16="http://schemas.microsoft.com/office/drawing/2014/main" id="{E662E23F-792C-114B-B852-C0833BA7D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0E93F94-F01C-6D45-916B-8D616C361E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2" name="Bilde 21">
          <a:extLst>
            <a:ext uri="{FF2B5EF4-FFF2-40B4-BE49-F238E27FC236}">
              <a16:creationId xmlns:a16="http://schemas.microsoft.com/office/drawing/2014/main" id="{37BC6FC3-29CA-CB4F-9019-BE0468139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F5B3D2-BF5F-AC4F-B08B-C3BB8F05242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4" name="Bilde 23">
          <a:extLst>
            <a:ext uri="{FF2B5EF4-FFF2-40B4-BE49-F238E27FC236}">
              <a16:creationId xmlns:a16="http://schemas.microsoft.com/office/drawing/2014/main" id="{30F0892A-4925-174B-ACA1-714AC1EC4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F02736B-18D1-F648-AF4E-E1CA164D112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6" name="Bilde 25">
          <a:extLst>
            <a:ext uri="{FF2B5EF4-FFF2-40B4-BE49-F238E27FC236}">
              <a16:creationId xmlns:a16="http://schemas.microsoft.com/office/drawing/2014/main" id="{4F38DFDD-4DE6-EB48-89CC-9800110C7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467ACAA-3288-A742-BA78-ED0F7B02BDF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8" name="Bilde 27">
          <a:extLst>
            <a:ext uri="{FF2B5EF4-FFF2-40B4-BE49-F238E27FC236}">
              <a16:creationId xmlns:a16="http://schemas.microsoft.com/office/drawing/2014/main" id="{D73E99C1-D96F-2748-A903-CB69C965A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EF2F276-95BF-9C44-A275-4F073986101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C600E602-13FC-6349-A72D-384B7F195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F5C59DD-1EDC-7C46-A33A-475D99DA60D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1C55AFAA-97E6-C34A-ACE6-780ACD614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3" name="Bilde 32">
          <a:extLst>
            <a:ext uri="{FF2B5EF4-FFF2-40B4-BE49-F238E27FC236}">
              <a16:creationId xmlns:a16="http://schemas.microsoft.com/office/drawing/2014/main" id="{8221B88A-B792-604D-A722-2195A9F47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975E947-013C-3C4D-900B-8EF996433D3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5" name="Bilde 34">
          <a:extLst>
            <a:ext uri="{FF2B5EF4-FFF2-40B4-BE49-F238E27FC236}">
              <a16:creationId xmlns:a16="http://schemas.microsoft.com/office/drawing/2014/main" id="{F320BC16-9364-F140-85F2-7C895EF48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5CD6753-141F-514A-9FBF-8C06DED5EDF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7" name="Bilde 36">
          <a:extLst>
            <a:ext uri="{FF2B5EF4-FFF2-40B4-BE49-F238E27FC236}">
              <a16:creationId xmlns:a16="http://schemas.microsoft.com/office/drawing/2014/main" id="{E2D9C311-1D07-EA4E-806E-E40B96816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8" name="Bilde 37">
          <a:extLst>
            <a:ext uri="{FF2B5EF4-FFF2-40B4-BE49-F238E27FC236}">
              <a16:creationId xmlns:a16="http://schemas.microsoft.com/office/drawing/2014/main" id="{0FEA2BCA-166D-3E4B-AC37-193245711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2C3A5D-3682-A641-A179-1032EA3AB8E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EB75E4E6-8246-A44A-B3A0-DFDE155E3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E17D40A-5674-594D-97CC-25A7D4B3DD2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D70A892B-1242-8B47-A51F-2A8071EF0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56AF62-E457-AF41-B662-A2300A25D80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3B568D21-0124-3E43-9B90-A94FC6001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FE69DBC-32CB-C244-B676-495C69F24D3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7443F706-44A7-CB4A-B3B2-BE477AA71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B6B585E-9166-2D49-89C9-3051DB39A1A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DCCC1571-3D8D-3145-AC43-57C93743E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02D2085-F06D-F24A-BD57-B703D16F351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05A2C19E-0FC5-3B48-A8BE-64EB90D8B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81D7FC-9FA7-1642-B6D5-EAEF2E350D9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85EA3EAC-BAB5-4243-A800-55B60C872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06F6FA7-0FEB-224D-924E-427F5BD9C52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C22DC46C-3232-9449-B925-6563F0E45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6410D33-475E-1747-84E6-7EEF662D231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8FA9DFBB-0D30-2144-A5E8-696BF95C3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BF34192-2F57-7649-A1F2-A76472D121F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5AB88A6C-070B-4810-81D6-C4D80B086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BC0675D5-3311-42A4-9826-8898821A9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540C1A1-F6AB-4021-84C0-020A2C1234E7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83FDB3D1-DF2C-433A-BB5A-A1642415B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59C20A4-46E8-4AEC-886A-322AD824E165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35218473-2B88-A046-B1BD-6B2D60D1E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D8643F2-1839-6547-A328-452FB87E7A3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4560CCC8-91C3-EF47-A331-8EE9DD0F8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437704F-DD95-294D-AB53-117C5DE1C34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D392F4C1-9CA5-A444-895E-FE6F29240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5B547D0-908F-554C-9A0B-55E2397C38B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D7AEAF89-E6BC-A94B-9E2B-9B03912EA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2ECA844-201D-E941-8222-A3BB5EC35A9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EF902EDA-CD82-1944-A08A-50672E936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37FB400-3A48-DB43-8BF8-957935A0EF0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CA0E11DD-1BFC-5443-A05E-57A6651A1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4A9A07E-8657-BF48-A608-B654D65331E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63A17CBD-3C17-ED40-9106-BCC61DF30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853FED4-0641-EA4A-A9F8-984DC64509F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30C3D4D0-636F-3640-9D1C-773F07B74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013500F-2866-4A4A-A8A1-5B7D5EC56DD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D4F5808A-E740-AC4E-AC72-3E6BD1EA9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4D6903F-CD01-904E-B102-F0AB3EDCAC2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DF19FA38-C9B9-5C4F-95EF-3350B25ED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85204E0-052B-8B4E-86F2-427F71A933D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20D231EC-6314-2840-B989-B84DFAF34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6AF6A957-329A-B94E-BE9A-A36E4A929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C7FBC04-446D-2B40-A621-E10B24056D3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51195F8E-318F-E84E-A0DD-24D2BEB7D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68ABBA2-D602-CE43-98E4-E898B5B9FB6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F9725B28-4665-7D41-A67E-69692BB3E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3" name="Bilde 32">
          <a:extLst>
            <a:ext uri="{FF2B5EF4-FFF2-40B4-BE49-F238E27FC236}">
              <a16:creationId xmlns:a16="http://schemas.microsoft.com/office/drawing/2014/main" id="{550589DF-834D-434A-9552-8B2B99751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303E639-527A-D547-A226-FAA9A9A6667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5" name="Bilde 34">
          <a:extLst>
            <a:ext uri="{FF2B5EF4-FFF2-40B4-BE49-F238E27FC236}">
              <a16:creationId xmlns:a16="http://schemas.microsoft.com/office/drawing/2014/main" id="{C51C15C0-2306-6642-8C52-CA624A5E8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6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1E32085-B8C3-5148-BC5E-C2F520EE6F8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7" name="Bilde 36">
          <a:extLst>
            <a:ext uri="{FF2B5EF4-FFF2-40B4-BE49-F238E27FC236}">
              <a16:creationId xmlns:a16="http://schemas.microsoft.com/office/drawing/2014/main" id="{296F9832-62CE-194E-8568-47382F0F2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3CA2AFC-8DFF-E441-A21B-0EEB31B633B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9" name="Bilde 38">
          <a:extLst>
            <a:ext uri="{FF2B5EF4-FFF2-40B4-BE49-F238E27FC236}">
              <a16:creationId xmlns:a16="http://schemas.microsoft.com/office/drawing/2014/main" id="{F4B418A4-B3E7-914F-AA5F-D106F5040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EE425FE-10BD-7A44-A9A2-79AE2AA9983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1" name="Bilde 40">
          <a:extLst>
            <a:ext uri="{FF2B5EF4-FFF2-40B4-BE49-F238E27FC236}">
              <a16:creationId xmlns:a16="http://schemas.microsoft.com/office/drawing/2014/main" id="{80F3FB3B-856A-B746-91F4-DD9A5535F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023178-4F49-A643-905B-902852D1BE3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3" name="Bilde 42">
          <a:extLst>
            <a:ext uri="{FF2B5EF4-FFF2-40B4-BE49-F238E27FC236}">
              <a16:creationId xmlns:a16="http://schemas.microsoft.com/office/drawing/2014/main" id="{80DEC4DB-FD1E-694D-B58D-50D13020C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8378379-B047-214E-B3CA-312D2E8CB58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5" name="Bilde 44">
          <a:extLst>
            <a:ext uri="{FF2B5EF4-FFF2-40B4-BE49-F238E27FC236}">
              <a16:creationId xmlns:a16="http://schemas.microsoft.com/office/drawing/2014/main" id="{C11C30A4-76FF-7A4C-8946-6E36A0858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6059AB-0AA3-0540-82FF-38EA8D17D0F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7" name="Bilde 46">
          <a:extLst>
            <a:ext uri="{FF2B5EF4-FFF2-40B4-BE49-F238E27FC236}">
              <a16:creationId xmlns:a16="http://schemas.microsoft.com/office/drawing/2014/main" id="{2B714926-092E-C246-BBCE-63A3A8A37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F937532-FB64-4E46-A605-7BBE5CE3EC1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9" name="Bilde 48">
          <a:extLst>
            <a:ext uri="{FF2B5EF4-FFF2-40B4-BE49-F238E27FC236}">
              <a16:creationId xmlns:a16="http://schemas.microsoft.com/office/drawing/2014/main" id="{30F5B803-9C54-1040-BA30-2A953327E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3522988-2A6F-1C4B-87E7-0E1C30D0F8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1" name="Bilde 50">
          <a:extLst>
            <a:ext uri="{FF2B5EF4-FFF2-40B4-BE49-F238E27FC236}">
              <a16:creationId xmlns:a16="http://schemas.microsoft.com/office/drawing/2014/main" id="{FA4AFF8E-6D05-EF4A-936A-43E4D0BFA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DCA740-99C3-0843-917C-ACF64C659D4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3" name="Bilde 52">
          <a:extLst>
            <a:ext uri="{FF2B5EF4-FFF2-40B4-BE49-F238E27FC236}">
              <a16:creationId xmlns:a16="http://schemas.microsoft.com/office/drawing/2014/main" id="{CECD9F4B-A1D6-6D4F-83E8-4206ADB95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54" name="Bilde 53">
          <a:extLst>
            <a:ext uri="{FF2B5EF4-FFF2-40B4-BE49-F238E27FC236}">
              <a16:creationId xmlns:a16="http://schemas.microsoft.com/office/drawing/2014/main" id="{6B4FA7D9-AD64-F843-A730-484B28094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1F58F06-86C0-5947-B156-955FFFF444D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767C8942-5A61-4F4D-8199-BFCB44816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6C67818-326C-F849-81B5-9605B85D7A6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8" name="Bilde 57">
          <a:extLst>
            <a:ext uri="{FF2B5EF4-FFF2-40B4-BE49-F238E27FC236}">
              <a16:creationId xmlns:a16="http://schemas.microsoft.com/office/drawing/2014/main" id="{95AD8B3F-B72C-A448-BA08-37AE0FC72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9" name="Bilde 58">
          <a:extLst>
            <a:ext uri="{FF2B5EF4-FFF2-40B4-BE49-F238E27FC236}">
              <a16:creationId xmlns:a16="http://schemas.microsoft.com/office/drawing/2014/main" id="{37F8FC64-B110-EA49-917D-3A4E22D28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93B228A-27B3-CF4B-8A33-C6FCA22DDC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1" name="Bilde 60">
          <a:extLst>
            <a:ext uri="{FF2B5EF4-FFF2-40B4-BE49-F238E27FC236}">
              <a16:creationId xmlns:a16="http://schemas.microsoft.com/office/drawing/2014/main" id="{8CD19934-2F1B-9540-9795-B9AEF5BB4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2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EF8AC80-6593-324D-A194-9E86B00D1D1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3" name="Bilde 62">
          <a:extLst>
            <a:ext uri="{FF2B5EF4-FFF2-40B4-BE49-F238E27FC236}">
              <a16:creationId xmlns:a16="http://schemas.microsoft.com/office/drawing/2014/main" id="{5CA799CB-ED02-A342-8F03-64845336E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D22A74C-7B83-5B46-9922-2B84651738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5" name="Bilde 64">
          <a:extLst>
            <a:ext uri="{FF2B5EF4-FFF2-40B4-BE49-F238E27FC236}">
              <a16:creationId xmlns:a16="http://schemas.microsoft.com/office/drawing/2014/main" id="{19BD159A-5822-624A-A3D1-357F5D694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288E0A4-003F-0946-B65D-547B3C53D86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7" name="Bilde 66">
          <a:extLst>
            <a:ext uri="{FF2B5EF4-FFF2-40B4-BE49-F238E27FC236}">
              <a16:creationId xmlns:a16="http://schemas.microsoft.com/office/drawing/2014/main" id="{02A1070F-6534-DE43-8AA2-5918BF878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B8F4F0F-C51B-6A49-B00C-81F470B3113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9" name="Bilde 68">
          <a:extLst>
            <a:ext uri="{FF2B5EF4-FFF2-40B4-BE49-F238E27FC236}">
              <a16:creationId xmlns:a16="http://schemas.microsoft.com/office/drawing/2014/main" id="{180E09FE-9EF8-9741-823D-30482681C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D7461C9-4260-C84B-B8CD-E216CD88E46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1" name="Bilde 70">
          <a:extLst>
            <a:ext uri="{FF2B5EF4-FFF2-40B4-BE49-F238E27FC236}">
              <a16:creationId xmlns:a16="http://schemas.microsoft.com/office/drawing/2014/main" id="{F3B098DB-9BDD-DE46-9DA4-5DC1C0BD0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28848FD-0BA8-124C-B47F-6E84BBB0734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3" name="Bilde 72">
          <a:extLst>
            <a:ext uri="{FF2B5EF4-FFF2-40B4-BE49-F238E27FC236}">
              <a16:creationId xmlns:a16="http://schemas.microsoft.com/office/drawing/2014/main" id="{434B21F4-05A6-2D40-A3B6-6511F00D5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9869811-A56F-B940-81B3-C69EBD8FB69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5" name="Bilde 74">
          <a:extLst>
            <a:ext uri="{FF2B5EF4-FFF2-40B4-BE49-F238E27FC236}">
              <a16:creationId xmlns:a16="http://schemas.microsoft.com/office/drawing/2014/main" id="{470C7402-A928-4240-B68E-05B81280D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D77C81F-F1B4-4745-B0C3-C6666C5B16A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7" name="Bilde 76">
          <a:extLst>
            <a:ext uri="{FF2B5EF4-FFF2-40B4-BE49-F238E27FC236}">
              <a16:creationId xmlns:a16="http://schemas.microsoft.com/office/drawing/2014/main" id="{07561E8D-C5FA-B047-9A96-8D596A8EF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9C00C41-5511-8E43-A8F3-A98529D1907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9" name="Bilde 78">
          <a:extLst>
            <a:ext uri="{FF2B5EF4-FFF2-40B4-BE49-F238E27FC236}">
              <a16:creationId xmlns:a16="http://schemas.microsoft.com/office/drawing/2014/main" id="{E75E0A9C-C040-9942-8A61-010633F7F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7DE7970-9164-6B41-B6E9-D4F1E976C18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1" name="Bilde 80">
          <a:extLst>
            <a:ext uri="{FF2B5EF4-FFF2-40B4-BE49-F238E27FC236}">
              <a16:creationId xmlns:a16="http://schemas.microsoft.com/office/drawing/2014/main" id="{BF32749A-6F4B-DA4B-A8D6-8DD2530F1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5AD074D-7494-5341-A734-354562455E0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3" name="Bilde 82">
          <a:extLst>
            <a:ext uri="{FF2B5EF4-FFF2-40B4-BE49-F238E27FC236}">
              <a16:creationId xmlns:a16="http://schemas.microsoft.com/office/drawing/2014/main" id="{2AA0D468-DC91-3D4A-9FFB-D7D824CEA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84" name="Bilde 83">
          <a:extLst>
            <a:ext uri="{FF2B5EF4-FFF2-40B4-BE49-F238E27FC236}">
              <a16:creationId xmlns:a16="http://schemas.microsoft.com/office/drawing/2014/main" id="{623DCA15-A1D4-2A49-B950-FB6D8C759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75E97CB-CC85-E545-8FFB-BFD3BD4FB73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6" name="Bilde 85">
          <a:extLst>
            <a:ext uri="{FF2B5EF4-FFF2-40B4-BE49-F238E27FC236}">
              <a16:creationId xmlns:a16="http://schemas.microsoft.com/office/drawing/2014/main" id="{F66F66E6-1ED8-1342-8BEE-7299C7E53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43DD41A-4AF1-0949-88EB-4985C8CBB11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8" name="Bilde 87">
          <a:extLst>
            <a:ext uri="{FF2B5EF4-FFF2-40B4-BE49-F238E27FC236}">
              <a16:creationId xmlns:a16="http://schemas.microsoft.com/office/drawing/2014/main" id="{8DAD9727-0A6A-C647-A7E9-73A9ABD0F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9" name="Bilde 88">
          <a:extLst>
            <a:ext uri="{FF2B5EF4-FFF2-40B4-BE49-F238E27FC236}">
              <a16:creationId xmlns:a16="http://schemas.microsoft.com/office/drawing/2014/main" id="{47FE2956-8037-364E-A71F-4B591A44A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C105A3-4F6A-114D-A9A5-A3EAC7162D3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1" name="Bilde 90">
          <a:extLst>
            <a:ext uri="{FF2B5EF4-FFF2-40B4-BE49-F238E27FC236}">
              <a16:creationId xmlns:a16="http://schemas.microsoft.com/office/drawing/2014/main" id="{9BB99483-81E8-AB4D-9583-93BC419A8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2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8E66687-F00E-2E42-B015-EDDE7FA3162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3" name="Bilde 92">
          <a:extLst>
            <a:ext uri="{FF2B5EF4-FFF2-40B4-BE49-F238E27FC236}">
              <a16:creationId xmlns:a16="http://schemas.microsoft.com/office/drawing/2014/main" id="{E8802967-3CF6-5641-A2FD-1C4FF88C2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EB0C7F4-D1F1-A34F-8876-050A77A3274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5" name="Bilde 94">
          <a:extLst>
            <a:ext uri="{FF2B5EF4-FFF2-40B4-BE49-F238E27FC236}">
              <a16:creationId xmlns:a16="http://schemas.microsoft.com/office/drawing/2014/main" id="{5F623ACA-EA39-544E-AD84-219DC7D06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B8BD1BE-BAA1-8F4E-8853-F44A8A51923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7" name="Bilde 96">
          <a:extLst>
            <a:ext uri="{FF2B5EF4-FFF2-40B4-BE49-F238E27FC236}">
              <a16:creationId xmlns:a16="http://schemas.microsoft.com/office/drawing/2014/main" id="{9A94C3C5-C390-554F-86F7-15E7E7FE0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3A11E55-8EEA-5A4A-B1D4-4ABF7168D22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9" name="Bilde 98">
          <a:extLst>
            <a:ext uri="{FF2B5EF4-FFF2-40B4-BE49-F238E27FC236}">
              <a16:creationId xmlns:a16="http://schemas.microsoft.com/office/drawing/2014/main" id="{E63ED14A-065A-9F4B-A118-AB377D999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41D433F-7BDE-694C-BB46-223EB603DBE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1" name="Bilde 100">
          <a:extLst>
            <a:ext uri="{FF2B5EF4-FFF2-40B4-BE49-F238E27FC236}">
              <a16:creationId xmlns:a16="http://schemas.microsoft.com/office/drawing/2014/main" id="{C475A795-D714-DA4E-88C5-75F721C04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1BD8517-7F23-DB4C-8254-0364CA5ABD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3" name="Bilde 102">
          <a:extLst>
            <a:ext uri="{FF2B5EF4-FFF2-40B4-BE49-F238E27FC236}">
              <a16:creationId xmlns:a16="http://schemas.microsoft.com/office/drawing/2014/main" id="{3E4B9FF4-E3B0-7448-AD60-553CFF86F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B63341F-7A3A-1A42-8B96-AE9A71A047B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5" name="Bilde 104">
          <a:extLst>
            <a:ext uri="{FF2B5EF4-FFF2-40B4-BE49-F238E27FC236}">
              <a16:creationId xmlns:a16="http://schemas.microsoft.com/office/drawing/2014/main" id="{3D506D92-E990-5643-890D-517747D74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8C2701D-CB02-7341-9762-01501F92984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7" name="Bilde 106">
          <a:extLst>
            <a:ext uri="{FF2B5EF4-FFF2-40B4-BE49-F238E27FC236}">
              <a16:creationId xmlns:a16="http://schemas.microsoft.com/office/drawing/2014/main" id="{C32F3E04-2C86-FD40-AF08-4D1F838D3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BAE2378-5C39-F745-A9DB-19827CE7D44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D7EEE26-B034-4A1A-8635-B9453CC88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2878484E-EBF0-4E4F-B38F-B78DD9B57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DDC05A9-CB7F-4922-A65A-B7B29CA35AE1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DCBBAC96-C96B-415F-8FD2-06393A167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CBC282B-F495-4567-B83A-C0382C25DD93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98B7742-6967-4B32-8907-B4D972553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DE870361-060A-4ADD-ABEA-D1896E8BF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6F8837E-7BFF-45E0-BC2C-E4A5A743EDA8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30D7F715-56B1-4FC1-93A0-67D82A54F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FBCF15B-7CBD-47E0-8E75-411DD88DC2C8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DA3C0CB7-A5C4-004B-901C-53D3D9735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" name="Bilde 5">
          <a:extLst>
            <a:ext uri="{FF2B5EF4-FFF2-40B4-BE49-F238E27FC236}">
              <a16:creationId xmlns:a16="http://schemas.microsoft.com/office/drawing/2014/main" id="{DF4CDED9-579E-7A46-A954-6058FB296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E17A80C-91E8-2841-A265-2CFF9CCD902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" name="Bilde 9">
          <a:extLst>
            <a:ext uri="{FF2B5EF4-FFF2-40B4-BE49-F238E27FC236}">
              <a16:creationId xmlns:a16="http://schemas.microsoft.com/office/drawing/2014/main" id="{E1336E5C-41D5-F246-8C09-BE8BE4B9F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47399BF-011C-D047-A4AC-002F2BF6729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" name="Bilde 11">
          <a:extLst>
            <a:ext uri="{FF2B5EF4-FFF2-40B4-BE49-F238E27FC236}">
              <a16:creationId xmlns:a16="http://schemas.microsoft.com/office/drawing/2014/main" id="{E0F1B872-25BC-1C4D-839D-08D1EA894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B1608AD-3DCC-D442-AB6A-75242009296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4" name="Bilde 13">
          <a:extLst>
            <a:ext uri="{FF2B5EF4-FFF2-40B4-BE49-F238E27FC236}">
              <a16:creationId xmlns:a16="http://schemas.microsoft.com/office/drawing/2014/main" id="{7098DF26-FF86-0F4F-95FD-6B12824AD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D960AF1-5A88-6C4C-8D2D-D18BE37647C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6" name="Bilde 15">
          <a:extLst>
            <a:ext uri="{FF2B5EF4-FFF2-40B4-BE49-F238E27FC236}">
              <a16:creationId xmlns:a16="http://schemas.microsoft.com/office/drawing/2014/main" id="{915DC794-8DA3-5A4D-BDCF-869E1D592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EF0C875-D576-1A44-B031-CCF4E1E87AD8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8" name="Bilde 17">
          <a:extLst>
            <a:ext uri="{FF2B5EF4-FFF2-40B4-BE49-F238E27FC236}">
              <a16:creationId xmlns:a16="http://schemas.microsoft.com/office/drawing/2014/main" id="{5132CBE9-7A46-4245-825D-F59CA330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A73EE50-434D-4C48-8103-C2D439CBE642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0" name="Bilde 19">
          <a:extLst>
            <a:ext uri="{FF2B5EF4-FFF2-40B4-BE49-F238E27FC236}">
              <a16:creationId xmlns:a16="http://schemas.microsoft.com/office/drawing/2014/main" id="{2E7481A1-CD95-8D40-ADDA-4791CA8C0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826B13-352A-0C43-B0B3-D6740E982648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2" name="Bilde 21">
          <a:extLst>
            <a:ext uri="{FF2B5EF4-FFF2-40B4-BE49-F238E27FC236}">
              <a16:creationId xmlns:a16="http://schemas.microsoft.com/office/drawing/2014/main" id="{00D11F01-16EE-694A-BE5F-0E9779903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73A9A76-44BD-2D48-B542-3601B1BBCAB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4" name="Bilde 23">
          <a:extLst>
            <a:ext uri="{FF2B5EF4-FFF2-40B4-BE49-F238E27FC236}">
              <a16:creationId xmlns:a16="http://schemas.microsoft.com/office/drawing/2014/main" id="{BF85730A-FA69-5E40-8845-4F3ED41A9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B7C0BB1-A2C1-4645-8901-BD9938D2CC9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6" name="Bilde 25">
          <a:extLst>
            <a:ext uri="{FF2B5EF4-FFF2-40B4-BE49-F238E27FC236}">
              <a16:creationId xmlns:a16="http://schemas.microsoft.com/office/drawing/2014/main" id="{01A3D31E-B0BF-6E4A-9A20-7C86B66B8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F022203-69C1-CA46-A464-6C428422F0A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8" name="Bilde 27">
          <a:extLst>
            <a:ext uri="{FF2B5EF4-FFF2-40B4-BE49-F238E27FC236}">
              <a16:creationId xmlns:a16="http://schemas.microsoft.com/office/drawing/2014/main" id="{3306AB9F-7B2E-1340-8E80-58B2CA41F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29" name="Bilde 28">
          <a:extLst>
            <a:ext uri="{FF2B5EF4-FFF2-40B4-BE49-F238E27FC236}">
              <a16:creationId xmlns:a16="http://schemas.microsoft.com/office/drawing/2014/main" id="{EB97DC4A-AB62-A849-9EDC-90D8B0B8F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BCB1176-1D9E-7943-B8F9-B7E6C023A62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1" name="Bilde 30">
          <a:extLst>
            <a:ext uri="{FF2B5EF4-FFF2-40B4-BE49-F238E27FC236}">
              <a16:creationId xmlns:a16="http://schemas.microsoft.com/office/drawing/2014/main" id="{EF1FC0AD-B236-D041-AEA9-8CE9BAE01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915FD44-63EC-2B4C-8912-721E4B36450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3" name="Bilde 32">
          <a:extLst>
            <a:ext uri="{FF2B5EF4-FFF2-40B4-BE49-F238E27FC236}">
              <a16:creationId xmlns:a16="http://schemas.microsoft.com/office/drawing/2014/main" id="{D9C0E7A6-D119-134F-8019-C38AABCCC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4" name="Bilde 33">
          <a:extLst>
            <a:ext uri="{FF2B5EF4-FFF2-40B4-BE49-F238E27FC236}">
              <a16:creationId xmlns:a16="http://schemas.microsoft.com/office/drawing/2014/main" id="{978E8F47-4F34-574A-9026-BE1A57EA9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DB17D01-E014-A14A-9C54-50FCA491CC5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9E929425-E606-7B41-8691-DA1279321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B456109-D315-4B4C-A949-30D9B590C27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71BDDA4C-E518-BD4B-91BD-CAED7414D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139F392-5B86-5D41-9F4A-D78B8A3A90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1C75E56E-3D58-C04B-A2E0-17AF06345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181BC8-7231-DF4A-954A-C208306BFA5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C7511E5C-0AA2-8A47-8D2A-90949A2CC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6B77C20-F43A-4148-858D-7A6CC357F17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BBE1C2A6-1FE3-DF46-8F0F-0B9A46FEC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25159D1-AC6C-5546-A223-FAF2D57CBC2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0D0E05AD-8260-CE4F-8F84-965BA0B13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5FBE74E-8AC9-AF43-B17E-A755F09230E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DDB7C5A3-E5F1-264E-9811-7FFF7EB5E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E475586-31E8-F94E-A9E6-D4C3A9C34A7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A62C51DD-10E5-EE47-83A0-3256D4273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85F4AD-D961-0E4C-AB7C-8E4E997E5BB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0CB83048-CB16-0C4C-95FA-3B89D5831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BE3970-08FA-E84C-9E32-0D692BEF4CB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9981C4AE-6AEA-D443-BC4C-5B1B9D3B7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2EFA24F-9410-3349-B460-6FB795405AE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5A04AC57-834A-B249-A52D-F67BDEA04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88EEB96-EBBA-A247-88CC-AF774DF79C3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8" name="Bilde 57">
          <a:extLst>
            <a:ext uri="{FF2B5EF4-FFF2-40B4-BE49-F238E27FC236}">
              <a16:creationId xmlns:a16="http://schemas.microsoft.com/office/drawing/2014/main" id="{D846AFF2-0980-9D48-BA74-EEDF57C74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9" name="Bilde 58">
          <a:extLst>
            <a:ext uri="{FF2B5EF4-FFF2-40B4-BE49-F238E27FC236}">
              <a16:creationId xmlns:a16="http://schemas.microsoft.com/office/drawing/2014/main" id="{C309B9D0-7B65-794A-A1F4-954776750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43C92A7-4F6D-F249-A78E-C7C83C2BE05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1" name="Bilde 60">
          <a:extLst>
            <a:ext uri="{FF2B5EF4-FFF2-40B4-BE49-F238E27FC236}">
              <a16:creationId xmlns:a16="http://schemas.microsoft.com/office/drawing/2014/main" id="{EF768152-E516-414E-88DD-2A249DE92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3717C2-3BA8-9F44-9EF1-BED98D52AB9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3" name="Bilde 62">
          <a:extLst>
            <a:ext uri="{FF2B5EF4-FFF2-40B4-BE49-F238E27FC236}">
              <a16:creationId xmlns:a16="http://schemas.microsoft.com/office/drawing/2014/main" id="{C3FEBA4D-E5AB-5744-9D2C-6EDC7E16C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4" name="Bilde 63">
          <a:extLst>
            <a:ext uri="{FF2B5EF4-FFF2-40B4-BE49-F238E27FC236}">
              <a16:creationId xmlns:a16="http://schemas.microsoft.com/office/drawing/2014/main" id="{C6D2E4BA-D2DF-4E43-A9E9-49D175624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0B573F6-6472-B942-8091-28C899C73EF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3F59D5D4-89AD-A14A-8DA3-C81659F8A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BC9A63-199E-E64E-89E9-5A712D01821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1B49B723-95D4-4944-8292-9A0B0B1FA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487C6F6-340A-3C43-8CEC-3B912A5E60C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32536FC0-20FE-B54E-A02E-6809A4637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8DE2142-FECA-7148-84A7-8A5AB5687A9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E0EAE5F6-E57B-D84A-9FA7-2F5486CAB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274BA43-6D1A-E548-8652-CD5B340442A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CDB52C44-5076-034C-A756-E1AB4BED5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BD54908-A379-2541-ACCA-F8C189A28BE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D0E1679C-539A-7048-A455-78063C7A5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23FDBF8-7DC1-3648-AA00-B18DF2C93E3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BEEA8582-886B-7541-A31B-CEA046A31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A49D09B-6A4D-7447-AE14-3D5A4F2853E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0" name="Bilde 79">
          <a:extLst>
            <a:ext uri="{FF2B5EF4-FFF2-40B4-BE49-F238E27FC236}">
              <a16:creationId xmlns:a16="http://schemas.microsoft.com/office/drawing/2014/main" id="{4C7B7B74-E596-404E-A83A-93283AFA9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AD5C2EF-EC6F-3344-B5E5-E455D2F1E2F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2" name="Bilde 81">
          <a:extLst>
            <a:ext uri="{FF2B5EF4-FFF2-40B4-BE49-F238E27FC236}">
              <a16:creationId xmlns:a16="http://schemas.microsoft.com/office/drawing/2014/main" id="{AFB26F77-A790-DF47-A8FF-853A14ABB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79AAB46-F6AC-AB49-AD72-A1F2EE24950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D2EFFE6E-AF37-4349-9DA3-74140FED9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7DD1AB64-2C07-A945-9CCB-08A381261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F3644C-F358-0B4F-9147-156F7E08009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7306C474-0D0C-6842-B59D-312F320E0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AB6E1CE-A93E-154F-AE4A-BE6778027A7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AA326E49-2A0C-F34B-878A-CE79E8BBA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730250</xdr:colOff>
      <xdr:row>0</xdr:row>
      <xdr:rowOff>21167</xdr:rowOff>
    </xdr:from>
    <xdr:ext cx="1745721" cy="507471"/>
    <xdr:pic>
      <xdr:nvPicPr>
        <xdr:cNvPr id="8" name="Bilde 7">
          <a:extLst>
            <a:ext uri="{FF2B5EF4-FFF2-40B4-BE49-F238E27FC236}">
              <a16:creationId xmlns:a16="http://schemas.microsoft.com/office/drawing/2014/main" id="{F5ED1DC2-ED90-E748-BA69-C3D9FB678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CC347E0-886C-E440-85A3-3BDBB7FB508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" name="Bilde 9">
          <a:extLst>
            <a:ext uri="{FF2B5EF4-FFF2-40B4-BE49-F238E27FC236}">
              <a16:creationId xmlns:a16="http://schemas.microsoft.com/office/drawing/2014/main" id="{845857BF-5D44-FB4D-A4A8-5DE4C7A48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5904E85-5300-8446-8E72-F910FEDEC6B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" name="Bilde 11">
          <a:extLst>
            <a:ext uri="{FF2B5EF4-FFF2-40B4-BE49-F238E27FC236}">
              <a16:creationId xmlns:a16="http://schemas.microsoft.com/office/drawing/2014/main" id="{3B1A00C6-5023-F046-BA92-B24B32DC4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072244D-4BC0-D342-B2AB-FCB18DADDCF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4" name="Bilde 13">
          <a:extLst>
            <a:ext uri="{FF2B5EF4-FFF2-40B4-BE49-F238E27FC236}">
              <a16:creationId xmlns:a16="http://schemas.microsoft.com/office/drawing/2014/main" id="{984973A1-2FAE-AA4C-AD48-B37CB90FB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A94F939-A917-1C4A-8754-67987F9753F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6" name="Bilde 15">
          <a:extLst>
            <a:ext uri="{FF2B5EF4-FFF2-40B4-BE49-F238E27FC236}">
              <a16:creationId xmlns:a16="http://schemas.microsoft.com/office/drawing/2014/main" id="{F1F84B78-C81B-D44C-A5B0-A23BE0FDA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36D285F-37CA-E048-B8D7-05B31EA2F2D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8" name="Bilde 17">
          <a:extLst>
            <a:ext uri="{FF2B5EF4-FFF2-40B4-BE49-F238E27FC236}">
              <a16:creationId xmlns:a16="http://schemas.microsoft.com/office/drawing/2014/main" id="{4B0C00C5-79F3-944D-95CF-DBA946A0C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898A861-2F28-F74C-B39D-AF2F0D53C9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0" name="Bilde 19">
          <a:extLst>
            <a:ext uri="{FF2B5EF4-FFF2-40B4-BE49-F238E27FC236}">
              <a16:creationId xmlns:a16="http://schemas.microsoft.com/office/drawing/2014/main" id="{F10F67C2-6919-C446-BF69-0FD13A026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C152EE1-3725-B244-9785-42E91580AB0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2" name="Bilde 21">
          <a:extLst>
            <a:ext uri="{FF2B5EF4-FFF2-40B4-BE49-F238E27FC236}">
              <a16:creationId xmlns:a16="http://schemas.microsoft.com/office/drawing/2014/main" id="{47454B13-3F5C-264E-8E77-64DC8586C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64D2D81-57DE-7440-B2A0-5589331772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4" name="Bilde 23">
          <a:extLst>
            <a:ext uri="{FF2B5EF4-FFF2-40B4-BE49-F238E27FC236}">
              <a16:creationId xmlns:a16="http://schemas.microsoft.com/office/drawing/2014/main" id="{7961A47F-7E42-154A-AA8A-D887CE4D0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426FD6B-7DE0-2843-B741-F023782AE6C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6" name="Bilde 25">
          <a:extLst>
            <a:ext uri="{FF2B5EF4-FFF2-40B4-BE49-F238E27FC236}">
              <a16:creationId xmlns:a16="http://schemas.microsoft.com/office/drawing/2014/main" id="{FFAB6C4B-6BBD-D14D-98D1-D4F06390B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B74FBD7-6D90-0A4D-AA1C-9994F1E089D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8" name="Bilde 27">
          <a:extLst>
            <a:ext uri="{FF2B5EF4-FFF2-40B4-BE49-F238E27FC236}">
              <a16:creationId xmlns:a16="http://schemas.microsoft.com/office/drawing/2014/main" id="{0CCE58E0-FF07-4B4E-9655-FDBB56782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F6ED68-874E-924F-85DE-23227264439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BD593A07-EBBD-2745-A5CB-904DC4874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EF82B96-3BDC-B44F-BA52-5053C862DC0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13FA09B0-CEF5-AC4A-A9B1-60BDD72D5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19</xdr:col>
      <xdr:colOff>730250</xdr:colOff>
      <xdr:row>0</xdr:row>
      <xdr:rowOff>21167</xdr:rowOff>
    </xdr:from>
    <xdr:ext cx="1745721" cy="507471"/>
    <xdr:pic>
      <xdr:nvPicPr>
        <xdr:cNvPr id="33" name="Bilde 32">
          <a:extLst>
            <a:ext uri="{FF2B5EF4-FFF2-40B4-BE49-F238E27FC236}">
              <a16:creationId xmlns:a16="http://schemas.microsoft.com/office/drawing/2014/main" id="{5DEBCF3F-3273-DA48-A839-EB228FBD5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4029629-868F-0E45-B8BC-A7001EEA8A5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5" name="Bilde 34">
          <a:extLst>
            <a:ext uri="{FF2B5EF4-FFF2-40B4-BE49-F238E27FC236}">
              <a16:creationId xmlns:a16="http://schemas.microsoft.com/office/drawing/2014/main" id="{57A97A07-544D-C542-A7AA-C59BD654E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2615042-0EA8-A545-8921-4D9A581AA6E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7" name="Bilde 36">
          <a:extLst>
            <a:ext uri="{FF2B5EF4-FFF2-40B4-BE49-F238E27FC236}">
              <a16:creationId xmlns:a16="http://schemas.microsoft.com/office/drawing/2014/main" id="{20F042B0-05DB-2E4A-80A5-8CA7F164D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730250</xdr:colOff>
      <xdr:row>0</xdr:row>
      <xdr:rowOff>21167</xdr:rowOff>
    </xdr:from>
    <xdr:ext cx="1745721" cy="507471"/>
    <xdr:pic>
      <xdr:nvPicPr>
        <xdr:cNvPr id="38" name="Bilde 37">
          <a:extLst>
            <a:ext uri="{FF2B5EF4-FFF2-40B4-BE49-F238E27FC236}">
              <a16:creationId xmlns:a16="http://schemas.microsoft.com/office/drawing/2014/main" id="{28EEBA19-AED3-D643-9C10-F05E4CE7E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44E428F-A9D3-6E46-83C3-F13C5B986F9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1D007EB2-5D8F-814A-B4F8-4FFCF6816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3B44975-6884-AA4A-A880-45FDF6D37BA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D42ED9D1-E9D0-6248-96A5-BF4456DB5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4103A6-9918-3045-87B2-537D0EFA8D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BBA22565-9583-134D-8245-EA2F7BCE8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FC59EC3-1030-254B-A130-4BA33ED718B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60FD755A-36D8-6140-8B3D-39FE2510E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FBE7E2-26A1-ED4D-B226-40191E35E2D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F9A82C81-5808-AC47-A5FB-75ABBC0CB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7A66EB9-41C0-F24E-A1D3-FC683AE5CEC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15D4FB93-F50B-DC4A-B19C-B2CCC0B13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2D0CCEA-0B2B-7548-A9E7-32B7246128A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4A158947-1536-4048-B1D0-C6EA77411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BD0026C-9B18-0042-A864-405A1DB08F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A1B66DA7-8410-C84C-96DE-C21C406C1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7129ACD-161E-DC45-8BA2-ABCD6E2E7B8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952D9AD5-B45C-C54D-998F-E5E828104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7D5C822-4A20-0B46-A874-FCB44F7822A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8" name="Bilde 57">
          <a:extLst>
            <a:ext uri="{FF2B5EF4-FFF2-40B4-BE49-F238E27FC236}">
              <a16:creationId xmlns:a16="http://schemas.microsoft.com/office/drawing/2014/main" id="{C6525AFC-B0E0-1B48-915F-941D1F938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0</xdr:colOff>
      <xdr:row>0</xdr:row>
      <xdr:rowOff>21167</xdr:rowOff>
    </xdr:from>
    <xdr:ext cx="1745721" cy="507471"/>
    <xdr:pic>
      <xdr:nvPicPr>
        <xdr:cNvPr id="59" name="Bilde 58">
          <a:extLst>
            <a:ext uri="{FF2B5EF4-FFF2-40B4-BE49-F238E27FC236}">
              <a16:creationId xmlns:a16="http://schemas.microsoft.com/office/drawing/2014/main" id="{724BADD9-DFB7-3041-B190-06124CE39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AAEE525-793C-D146-8151-6583B653D76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1" name="Bilde 60">
          <a:extLst>
            <a:ext uri="{FF2B5EF4-FFF2-40B4-BE49-F238E27FC236}">
              <a16:creationId xmlns:a16="http://schemas.microsoft.com/office/drawing/2014/main" id="{39E8BA88-58A5-9542-BD57-5725F4CE9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EECBE17-898F-964D-BD8F-4CE50A506C6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3" name="Bilde 62">
          <a:extLst>
            <a:ext uri="{FF2B5EF4-FFF2-40B4-BE49-F238E27FC236}">
              <a16:creationId xmlns:a16="http://schemas.microsoft.com/office/drawing/2014/main" id="{04A95F3A-586C-D849-9965-DE1FFDCB2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730250</xdr:colOff>
      <xdr:row>0</xdr:row>
      <xdr:rowOff>21167</xdr:rowOff>
    </xdr:from>
    <xdr:ext cx="1745721" cy="507471"/>
    <xdr:pic>
      <xdr:nvPicPr>
        <xdr:cNvPr id="64" name="Bilde 63">
          <a:extLst>
            <a:ext uri="{FF2B5EF4-FFF2-40B4-BE49-F238E27FC236}">
              <a16:creationId xmlns:a16="http://schemas.microsoft.com/office/drawing/2014/main" id="{5C0CF943-EAA1-374B-866D-B66159315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D1E066B-14AD-F144-B363-DE21E20184B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0C9B4A05-A22B-D047-8F05-D46F15CD2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7FAB944-467B-C248-AD2E-39854222ECA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1571F6BC-3527-2B4E-B188-B99C7DB0B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339000F-E8E3-CE43-9F22-F3AC17B07F7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6838A2D7-8159-1A4C-BDC1-374FA84F4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E7C1E95-5247-6446-A415-F15A7CFF1C4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DD388095-9637-9C4B-822D-06E6D1B7C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063F0B4-D062-EC4C-9FEF-CA7E625E1B0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B0992964-63E5-3A46-A828-2451A761F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18027B3-D623-4540-B1A2-514C1FA31BA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49EED926-73D3-EF49-8E75-78BE5915A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7DDECC5-E4DC-624E-BED9-E6B5704D18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57DB609D-ABA1-7647-9F2A-7C325FB6E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0A0EFBC-0EB1-9742-8B54-EDD69D3AC97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0" name="Bilde 79">
          <a:extLst>
            <a:ext uri="{FF2B5EF4-FFF2-40B4-BE49-F238E27FC236}">
              <a16:creationId xmlns:a16="http://schemas.microsoft.com/office/drawing/2014/main" id="{E9778EDE-065F-024F-862A-08F039AF4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8680173-2C80-5F41-A3B7-B72AE69F28A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2" name="Bilde 81">
          <a:extLst>
            <a:ext uri="{FF2B5EF4-FFF2-40B4-BE49-F238E27FC236}">
              <a16:creationId xmlns:a16="http://schemas.microsoft.com/office/drawing/2014/main" id="{E4B72457-9B53-FE47-BF29-AEC830ED6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09E6309-2E24-7B43-92C4-FC1D54E0CBD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4" name="Bilde 83">
          <a:extLst>
            <a:ext uri="{FF2B5EF4-FFF2-40B4-BE49-F238E27FC236}">
              <a16:creationId xmlns:a16="http://schemas.microsoft.com/office/drawing/2014/main" id="{AEFF1800-9336-9249-A15A-0B0636660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AF73401-610A-5343-937F-CFFC3B497D9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6" name="Bilde 85">
          <a:extLst>
            <a:ext uri="{FF2B5EF4-FFF2-40B4-BE49-F238E27FC236}">
              <a16:creationId xmlns:a16="http://schemas.microsoft.com/office/drawing/2014/main" id="{9070B317-07E9-1841-8526-EF303B8C8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1FEC707-0F19-6D4F-A673-347C28026E2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8" name="Bilde 87">
          <a:extLst>
            <a:ext uri="{FF2B5EF4-FFF2-40B4-BE49-F238E27FC236}">
              <a16:creationId xmlns:a16="http://schemas.microsoft.com/office/drawing/2014/main" id="{1D0470C5-A558-F64C-9FB4-416FD3338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19</xdr:col>
      <xdr:colOff>730250</xdr:colOff>
      <xdr:row>0</xdr:row>
      <xdr:rowOff>21167</xdr:rowOff>
    </xdr:from>
    <xdr:ext cx="1745721" cy="507471"/>
    <xdr:pic>
      <xdr:nvPicPr>
        <xdr:cNvPr id="89" name="Bilde 88">
          <a:extLst>
            <a:ext uri="{FF2B5EF4-FFF2-40B4-BE49-F238E27FC236}">
              <a16:creationId xmlns:a16="http://schemas.microsoft.com/office/drawing/2014/main" id="{B8FB7F04-67EF-A947-AD1D-B985E4A5F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95FA213-8388-D54C-9542-2CF93FD0231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1" name="Bilde 90">
          <a:extLst>
            <a:ext uri="{FF2B5EF4-FFF2-40B4-BE49-F238E27FC236}">
              <a16:creationId xmlns:a16="http://schemas.microsoft.com/office/drawing/2014/main" id="{F6BC4532-C1CC-3047-AAC6-52810F453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D816CCD-F002-5043-BAD0-8D8B56B63CB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3" name="Bilde 92">
          <a:extLst>
            <a:ext uri="{FF2B5EF4-FFF2-40B4-BE49-F238E27FC236}">
              <a16:creationId xmlns:a16="http://schemas.microsoft.com/office/drawing/2014/main" id="{61BBFDE8-3E36-4947-BCBD-101547D6D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730250</xdr:colOff>
      <xdr:row>0</xdr:row>
      <xdr:rowOff>21167</xdr:rowOff>
    </xdr:from>
    <xdr:ext cx="1745721" cy="507471"/>
    <xdr:pic>
      <xdr:nvPicPr>
        <xdr:cNvPr id="94" name="Bilde 93">
          <a:extLst>
            <a:ext uri="{FF2B5EF4-FFF2-40B4-BE49-F238E27FC236}">
              <a16:creationId xmlns:a16="http://schemas.microsoft.com/office/drawing/2014/main" id="{9D25AC76-1E85-864E-B9AC-3805D5E58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1E91833-EE58-334A-B10D-59B3B5521D8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F20FEAC0-4EE7-1845-B358-3430F1661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C92DA00-A943-FE49-A96E-12BED210C12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127DC577-A9B4-7C40-9129-BA721B861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12BDE5F-F793-6049-8C13-6C45AC94FF3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DFAA7E13-55AF-2B43-9522-47B3EF8E6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60B98A-E70B-374E-9376-7733A0CB85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1F13D6E2-700E-8544-AED8-1A0370E6D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B3337FB-D24B-1C4A-82D4-B1972DB13D8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4D76CD15-3FD8-7A48-8899-FDB164061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CEFEE73-4CB4-AA4E-BF78-94A8A47828A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17800728-955F-E748-BEB7-235E93DC2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53BBB57-8919-6B4F-AD40-411D4976D04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A8B02E6D-28F9-E54A-A303-87B22FD6F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ABA0D76-8841-A742-8CEF-503A0CFCF56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0" name="Bilde 109">
          <a:extLst>
            <a:ext uri="{FF2B5EF4-FFF2-40B4-BE49-F238E27FC236}">
              <a16:creationId xmlns:a16="http://schemas.microsoft.com/office/drawing/2014/main" id="{EB11B50F-A27E-2D48-86D0-5BB79DB5F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6E5F650-0EB7-6E44-92A1-ABDDD3BFACF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2" name="Bilde 111">
          <a:extLst>
            <a:ext uri="{FF2B5EF4-FFF2-40B4-BE49-F238E27FC236}">
              <a16:creationId xmlns:a16="http://schemas.microsoft.com/office/drawing/2014/main" id="{D2117C9C-9852-7A45-AF5A-66C107A68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766EEA4-8FC4-4646-A388-C1064DD95B7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2" name="Rektangel: avrundede hjørner 1">
          <a:hlinkClick xmlns:r="http://schemas.openxmlformats.org/officeDocument/2006/relationships" r:id="rId1" tooltip="Til meny"/>
          <a:extLst>
            <a:ext uri="{FF2B5EF4-FFF2-40B4-BE49-F238E27FC236}">
              <a16:creationId xmlns:a16="http://schemas.microsoft.com/office/drawing/2014/main" id="{D7D4E6CC-76D1-44FD-83A2-EB8AF26239FD}"/>
            </a:ext>
          </a:extLst>
        </xdr:cNvPr>
        <xdr:cNvSpPr/>
      </xdr:nvSpPr>
      <xdr:spPr>
        <a:xfrm>
          <a:off x="0" y="0"/>
          <a:ext cx="1047750" cy="1905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11</xdr:col>
      <xdr:colOff>285750</xdr:colOff>
      <xdr:row>1</xdr:row>
      <xdr:rowOff>0</xdr:rowOff>
    </xdr:to>
    <xdr:sp macro="" textlink="">
      <xdr:nvSpPr>
        <xdr:cNvPr id="2" name="Rektangel: avrundede hjørner 1">
          <a:hlinkClick xmlns:r="http://schemas.openxmlformats.org/officeDocument/2006/relationships" r:id="rId1" tooltip="Til meny"/>
          <a:extLst>
            <a:ext uri="{FF2B5EF4-FFF2-40B4-BE49-F238E27FC236}">
              <a16:creationId xmlns:a16="http://schemas.microsoft.com/office/drawing/2014/main" id="{DB163C28-0561-42B0-8187-CF692D1E556C}"/>
            </a:ext>
          </a:extLst>
        </xdr:cNvPr>
        <xdr:cNvSpPr/>
      </xdr:nvSpPr>
      <xdr:spPr>
        <a:xfrm>
          <a:off x="13601700" y="0"/>
          <a:ext cx="1047750" cy="1905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11</xdr:col>
      <xdr:colOff>285750</xdr:colOff>
      <xdr:row>1</xdr:row>
      <xdr:rowOff>0</xdr:rowOff>
    </xdr:to>
    <xdr:sp macro="" textlink="">
      <xdr:nvSpPr>
        <xdr:cNvPr id="2" name="Rektangel: avrundede hjørner 1">
          <a:hlinkClick xmlns:r="http://schemas.openxmlformats.org/officeDocument/2006/relationships" r:id="rId1" tooltip="Til meny"/>
          <a:extLst>
            <a:ext uri="{FF2B5EF4-FFF2-40B4-BE49-F238E27FC236}">
              <a16:creationId xmlns:a16="http://schemas.microsoft.com/office/drawing/2014/main" id="{5343DF65-672C-43DB-9AF9-F3759DC58D55}"/>
            </a:ext>
          </a:extLst>
        </xdr:cNvPr>
        <xdr:cNvSpPr/>
      </xdr:nvSpPr>
      <xdr:spPr>
        <a:xfrm>
          <a:off x="12525375" y="0"/>
          <a:ext cx="1047750" cy="1905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2B6A5C0D-9DE1-4360-B129-4DD69E8D5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0709" y="75776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D78D6ABB-CBBA-4D92-B74E-CE4A16AB6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62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5DB3AE4-0A81-4F2F-9E06-F909B09825D1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19</xdr:col>
      <xdr:colOff>730250</xdr:colOff>
      <xdr:row>0</xdr:row>
      <xdr:rowOff>21167</xdr:rowOff>
    </xdr:from>
    <xdr:ext cx="1745721" cy="507471"/>
    <xdr:pic>
      <xdr:nvPicPr>
        <xdr:cNvPr id="5" name="Bilde 4">
          <a:extLst>
            <a:ext uri="{FF2B5EF4-FFF2-40B4-BE49-F238E27FC236}">
              <a16:creationId xmlns:a16="http://schemas.microsoft.com/office/drawing/2014/main" id="{2321A0D7-C9BB-47FC-B8E3-E51B8C968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942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3EC5EEF-AB15-4BB7-9104-BB0C3AC6B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197F49C6-3FFB-4DAF-8F11-D28206637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4D2250D-F134-4C62-90B5-F12CBBA92F6E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CD820120-B449-4DB7-9760-D1716BDB4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A19E50-9A76-4F37-9FD8-BD0C83D79025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4DA7B269-DEC0-479F-BBDB-FDBF51414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3EC06D54-BDEA-4C78-B822-A7487F1BB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43629A4-DD7F-46EF-ACD1-DB8AD3842553}"/>
            </a:ext>
          </a:extLst>
        </xdr:cNvPr>
        <xdr:cNvSpPr/>
      </xdr:nvSpPr>
      <xdr:spPr>
        <a:xfrm>
          <a:off x="466725" y="7905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6DD72316-A2A4-44D5-989C-65312EFAF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11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964287C-ABC4-434F-B23A-B5DECA6FABEB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B1:D2"/>
  <sheetViews>
    <sheetView zoomScaleNormal="100" workbookViewId="0">
      <selection activeCell="F23" sqref="F23"/>
    </sheetView>
  </sheetViews>
  <sheetFormatPr defaultColWidth="11.42578125" defaultRowHeight="15"/>
  <cols>
    <col min="1" max="1" width="11.42578125" style="1"/>
    <col min="2" max="2" width="30.42578125" style="1" customWidth="1"/>
    <col min="3" max="3" width="10.140625" style="1" customWidth="1"/>
    <col min="4" max="4" width="30.42578125" style="1" customWidth="1"/>
    <col min="5" max="5" width="17.28515625" style="1" customWidth="1"/>
    <col min="6" max="6" width="30.42578125" style="1" customWidth="1"/>
    <col min="7" max="16384" width="11.42578125" style="1"/>
  </cols>
  <sheetData>
    <row r="1" spans="2:4" ht="30.95">
      <c r="B1" s="38" t="s">
        <v>0</v>
      </c>
    </row>
    <row r="2" spans="2:4" ht="26.1">
      <c r="B2" s="52" t="s">
        <v>1</v>
      </c>
      <c r="C2" s="52"/>
      <c r="D2" s="52"/>
    </row>
  </sheetData>
  <mergeCells count="1">
    <mergeCell ref="B2:D2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</sheetPr>
  <dimension ref="A1:V26"/>
  <sheetViews>
    <sheetView zoomScale="85" zoomScaleNormal="85" workbookViewId="0">
      <pane xSplit="5" ySplit="5" topLeftCell="F6" activePane="bottomRight" state="frozen"/>
      <selection pane="bottomRight" activeCell="B2" sqref="B2"/>
      <selection pane="bottomLeft" activeCell="B2" sqref="B2"/>
      <selection pane="topRight" activeCell="B2" sqref="B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" style="1" customWidth="1"/>
    <col min="4" max="4" width="22.140625" style="1" customWidth="1"/>
    <col min="5" max="5" width="15.140625" style="1" customWidth="1"/>
    <col min="6" max="20" width="12.7109375" style="1" customWidth="1"/>
    <col min="21" max="16384" width="11.42578125" style="1"/>
  </cols>
  <sheetData>
    <row r="1" spans="1:22" ht="26.1">
      <c r="A1" s="2"/>
      <c r="B1" s="4" t="s">
        <v>176</v>
      </c>
    </row>
    <row r="2" spans="1:22" s="21" customFormat="1" ht="21">
      <c r="B2" s="22" t="s">
        <v>3</v>
      </c>
      <c r="C2" s="20" t="s">
        <v>200</v>
      </c>
    </row>
    <row r="3" spans="1:22" ht="21">
      <c r="B3" s="27"/>
    </row>
    <row r="4" spans="1:22" ht="158.25" customHeight="1">
      <c r="A4" s="53" t="s">
        <v>178</v>
      </c>
      <c r="B4" s="54"/>
      <c r="C4" s="54"/>
      <c r="D4" s="54"/>
      <c r="E4" s="55"/>
      <c r="F4" s="5" t="s">
        <v>201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  <c r="U4" s="5"/>
    </row>
    <row r="5" spans="1:22">
      <c r="A5" s="10" t="s">
        <v>24</v>
      </c>
      <c r="B5" s="6" t="s">
        <v>25</v>
      </c>
      <c r="C5" s="6" t="s">
        <v>26</v>
      </c>
      <c r="D5" s="6" t="s">
        <v>27</v>
      </c>
      <c r="E5" s="6" t="s">
        <v>161</v>
      </c>
      <c r="F5" s="7">
        <v>1</v>
      </c>
      <c r="G5" s="7" t="s">
        <v>162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/>
      <c r="V5" s="7" t="s">
        <v>29</v>
      </c>
    </row>
    <row r="6" spans="1:22">
      <c r="A6" s="9">
        <v>100</v>
      </c>
      <c r="B6" s="3"/>
      <c r="C6" s="34" t="s">
        <v>202</v>
      </c>
      <c r="D6" s="34" t="s">
        <v>34</v>
      </c>
      <c r="E6" s="36">
        <f t="shared" ref="E6:E19" si="0">SUM(F6:T6)</f>
        <v>8</v>
      </c>
      <c r="F6" s="28"/>
      <c r="G6" s="28"/>
      <c r="H6" s="28">
        <v>1</v>
      </c>
      <c r="I6" s="28">
        <v>1</v>
      </c>
      <c r="J6" s="28">
        <v>1</v>
      </c>
      <c r="K6" s="28">
        <v>1</v>
      </c>
      <c r="L6" s="28"/>
      <c r="M6" s="28"/>
      <c r="N6" s="28">
        <v>1</v>
      </c>
      <c r="O6" s="28">
        <v>1</v>
      </c>
      <c r="P6" s="28">
        <v>1</v>
      </c>
      <c r="Q6" s="28"/>
      <c r="R6" s="28"/>
      <c r="S6" s="28"/>
      <c r="T6" s="28">
        <v>1</v>
      </c>
      <c r="U6" s="28"/>
      <c r="V6" s="36">
        <f t="shared" ref="V6:V26" si="1">+COUNT(F6:T6)</f>
        <v>8</v>
      </c>
    </row>
    <row r="7" spans="1:22">
      <c r="A7" s="9">
        <v>80</v>
      </c>
      <c r="B7" s="3"/>
      <c r="C7" s="34" t="s">
        <v>203</v>
      </c>
      <c r="D7" s="34" t="s">
        <v>31</v>
      </c>
      <c r="E7" s="36">
        <f t="shared" si="0"/>
        <v>7</v>
      </c>
      <c r="F7" s="28"/>
      <c r="G7" s="28"/>
      <c r="H7" s="28">
        <v>1</v>
      </c>
      <c r="I7" s="28">
        <v>1</v>
      </c>
      <c r="J7" s="28">
        <v>1</v>
      </c>
      <c r="K7" s="28"/>
      <c r="L7" s="28">
        <v>1</v>
      </c>
      <c r="M7" s="28">
        <v>1</v>
      </c>
      <c r="N7" s="28"/>
      <c r="O7" s="28">
        <v>1</v>
      </c>
      <c r="P7" s="28"/>
      <c r="Q7" s="28"/>
      <c r="R7" s="28"/>
      <c r="S7" s="28"/>
      <c r="T7" s="28">
        <v>1</v>
      </c>
      <c r="U7" s="28"/>
      <c r="V7" s="36">
        <f t="shared" si="1"/>
        <v>7</v>
      </c>
    </row>
    <row r="8" spans="1:22">
      <c r="A8" s="9">
        <v>60</v>
      </c>
      <c r="B8" s="3"/>
      <c r="C8" s="34" t="s">
        <v>204</v>
      </c>
      <c r="D8" s="34" t="s">
        <v>31</v>
      </c>
      <c r="E8" s="36">
        <f t="shared" si="0"/>
        <v>4</v>
      </c>
      <c r="F8" s="28"/>
      <c r="G8" s="28"/>
      <c r="H8" s="28"/>
      <c r="I8" s="28"/>
      <c r="J8" s="28">
        <v>1</v>
      </c>
      <c r="K8" s="28">
        <v>1</v>
      </c>
      <c r="L8" s="28"/>
      <c r="M8" s="28"/>
      <c r="N8" s="28">
        <v>1</v>
      </c>
      <c r="O8" s="28">
        <v>1</v>
      </c>
      <c r="P8" s="28"/>
      <c r="Q8" s="28"/>
      <c r="R8" s="28"/>
      <c r="S8" s="28"/>
      <c r="T8" s="28"/>
      <c r="U8" s="28"/>
      <c r="V8" s="36">
        <f t="shared" si="1"/>
        <v>4</v>
      </c>
    </row>
    <row r="9" spans="1:22">
      <c r="A9" s="9">
        <v>50</v>
      </c>
      <c r="B9" s="3"/>
      <c r="C9" s="3" t="s">
        <v>205</v>
      </c>
      <c r="D9" s="3" t="s">
        <v>206</v>
      </c>
      <c r="E9" s="28">
        <f t="shared" si="0"/>
        <v>3</v>
      </c>
      <c r="F9" s="28"/>
      <c r="G9" s="28"/>
      <c r="H9" s="28">
        <v>1</v>
      </c>
      <c r="I9" s="28">
        <v>1</v>
      </c>
      <c r="J9" s="28"/>
      <c r="K9" s="28"/>
      <c r="L9" s="28"/>
      <c r="M9" s="28"/>
      <c r="N9" s="28"/>
      <c r="O9" s="28"/>
      <c r="P9" s="28"/>
      <c r="Q9" s="28"/>
      <c r="R9" s="28">
        <v>1</v>
      </c>
      <c r="S9" s="28"/>
      <c r="T9" s="28"/>
      <c r="U9" s="28"/>
      <c r="V9" s="28">
        <f t="shared" si="1"/>
        <v>3</v>
      </c>
    </row>
    <row r="10" spans="1:22">
      <c r="A10" s="9">
        <v>45</v>
      </c>
      <c r="B10" s="3"/>
      <c r="C10" s="34" t="s">
        <v>207</v>
      </c>
      <c r="D10" s="34" t="s">
        <v>97</v>
      </c>
      <c r="E10" s="36">
        <f t="shared" si="0"/>
        <v>2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>
        <v>1</v>
      </c>
      <c r="Q10" s="28">
        <v>1</v>
      </c>
      <c r="R10" s="28"/>
      <c r="S10" s="28"/>
      <c r="T10" s="28"/>
      <c r="U10" s="28"/>
      <c r="V10" s="36">
        <f t="shared" si="1"/>
        <v>2</v>
      </c>
    </row>
    <row r="11" spans="1:22">
      <c r="A11" s="9">
        <v>40</v>
      </c>
      <c r="B11" s="3"/>
      <c r="C11" s="35" t="s">
        <v>208</v>
      </c>
      <c r="D11" s="35" t="s">
        <v>97</v>
      </c>
      <c r="E11" s="36">
        <f t="shared" si="0"/>
        <v>2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>
        <v>1</v>
      </c>
      <c r="Q11" s="28">
        <v>1</v>
      </c>
      <c r="R11" s="28"/>
      <c r="S11" s="28"/>
      <c r="T11" s="28"/>
      <c r="U11" s="28"/>
      <c r="V11" s="36">
        <f t="shared" si="1"/>
        <v>2</v>
      </c>
    </row>
    <row r="12" spans="1:22">
      <c r="A12" s="9">
        <v>36</v>
      </c>
      <c r="B12" s="3"/>
      <c r="C12" s="35" t="s">
        <v>209</v>
      </c>
      <c r="D12" s="35" t="s">
        <v>97</v>
      </c>
      <c r="E12" s="36">
        <f t="shared" si="0"/>
        <v>2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>
        <v>1</v>
      </c>
      <c r="Q12" s="28">
        <v>1</v>
      </c>
      <c r="R12" s="28"/>
      <c r="S12" s="28"/>
      <c r="T12" s="28"/>
      <c r="U12" s="28"/>
      <c r="V12" s="36">
        <f t="shared" si="1"/>
        <v>2</v>
      </c>
    </row>
    <row r="13" spans="1:22">
      <c r="A13" s="9">
        <v>32</v>
      </c>
      <c r="B13" s="3"/>
      <c r="C13" s="35" t="s">
        <v>210</v>
      </c>
      <c r="D13" s="35" t="s">
        <v>36</v>
      </c>
      <c r="E13" s="36">
        <f t="shared" si="0"/>
        <v>2</v>
      </c>
      <c r="F13" s="28"/>
      <c r="G13" s="28"/>
      <c r="H13" s="29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>
        <v>1</v>
      </c>
      <c r="T13" s="28">
        <v>1</v>
      </c>
      <c r="U13" s="32"/>
      <c r="V13" s="36">
        <f t="shared" si="1"/>
        <v>2</v>
      </c>
    </row>
    <row r="14" spans="1:22">
      <c r="A14" s="9">
        <v>29</v>
      </c>
      <c r="B14" s="3"/>
      <c r="C14" s="35" t="s">
        <v>211</v>
      </c>
      <c r="D14" s="35" t="s">
        <v>212</v>
      </c>
      <c r="E14" s="36">
        <f t="shared" si="0"/>
        <v>1</v>
      </c>
      <c r="F14" s="28"/>
      <c r="G14" s="28"/>
      <c r="H14" s="28"/>
      <c r="I14" s="28"/>
      <c r="J14" s="28"/>
      <c r="K14" s="31"/>
      <c r="L14" s="28"/>
      <c r="M14" s="28"/>
      <c r="N14" s="28"/>
      <c r="O14" s="29"/>
      <c r="P14" s="28"/>
      <c r="Q14" s="28"/>
      <c r="R14" s="28">
        <v>1</v>
      </c>
      <c r="S14" s="28"/>
      <c r="T14" s="28"/>
      <c r="U14" s="3"/>
      <c r="V14" s="36">
        <f t="shared" si="1"/>
        <v>1</v>
      </c>
    </row>
    <row r="15" spans="1:22">
      <c r="A15" s="9">
        <v>26</v>
      </c>
      <c r="B15" s="3"/>
      <c r="C15" s="30" t="s">
        <v>213</v>
      </c>
      <c r="D15" s="30" t="s">
        <v>107</v>
      </c>
      <c r="E15" s="28">
        <f t="shared" si="0"/>
        <v>1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>
        <v>1</v>
      </c>
      <c r="U15" s="28"/>
      <c r="V15" s="28">
        <f t="shared" si="1"/>
        <v>1</v>
      </c>
    </row>
    <row r="16" spans="1:22">
      <c r="A16" s="9">
        <v>24</v>
      </c>
      <c r="B16" s="3"/>
      <c r="C16" s="30"/>
      <c r="D16" s="30"/>
      <c r="E16" s="28">
        <f t="shared" si="0"/>
        <v>0</v>
      </c>
      <c r="F16" s="28"/>
      <c r="G16" s="29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>
        <f t="shared" si="1"/>
        <v>0</v>
      </c>
    </row>
    <row r="17" spans="1:22">
      <c r="A17" s="9">
        <v>22</v>
      </c>
      <c r="B17" s="3"/>
      <c r="C17" s="30"/>
      <c r="D17" s="30"/>
      <c r="E17" s="28">
        <f t="shared" si="0"/>
        <v>0</v>
      </c>
      <c r="F17" s="28"/>
      <c r="G17" s="28"/>
      <c r="H17" s="28"/>
      <c r="I17" s="28"/>
      <c r="J17" s="28"/>
      <c r="K17" s="28"/>
      <c r="L17" s="28"/>
      <c r="M17" s="29"/>
      <c r="N17" s="28"/>
      <c r="O17" s="28"/>
      <c r="P17" s="28"/>
      <c r="Q17" s="28"/>
      <c r="R17" s="28"/>
      <c r="S17" s="28"/>
      <c r="T17" s="28"/>
      <c r="U17" s="28"/>
      <c r="V17" s="28">
        <f t="shared" si="1"/>
        <v>0</v>
      </c>
    </row>
    <row r="18" spans="1:22">
      <c r="A18" s="9">
        <v>20</v>
      </c>
      <c r="B18" s="3"/>
      <c r="C18" s="3"/>
      <c r="D18" s="3"/>
      <c r="E18" s="28">
        <f t="shared" si="0"/>
        <v>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28">
        <f t="shared" si="1"/>
        <v>0</v>
      </c>
    </row>
    <row r="19" spans="1:22">
      <c r="A19" s="9">
        <v>18</v>
      </c>
      <c r="B19" s="3"/>
      <c r="C19" s="3"/>
      <c r="D19" s="3"/>
      <c r="E19" s="28">
        <f t="shared" si="0"/>
        <v>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28">
        <f t="shared" si="1"/>
        <v>0</v>
      </c>
    </row>
    <row r="20" spans="1:22">
      <c r="A20" s="9">
        <v>16</v>
      </c>
      <c r="B20" s="3"/>
      <c r="C20" s="3"/>
      <c r="D20" s="3"/>
      <c r="E20" s="3">
        <f t="shared" ref="E20:E26" si="2">+SUM(F20:T20)</f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28">
        <f t="shared" si="1"/>
        <v>0</v>
      </c>
    </row>
    <row r="21" spans="1:22">
      <c r="A21" s="9">
        <v>15</v>
      </c>
      <c r="B21" s="3"/>
      <c r="C21" s="3"/>
      <c r="D21" s="3"/>
      <c r="E21" s="3">
        <f t="shared" si="2"/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28">
        <f t="shared" si="1"/>
        <v>0</v>
      </c>
    </row>
    <row r="22" spans="1:22">
      <c r="A22" s="9">
        <v>14</v>
      </c>
      <c r="B22" s="3"/>
      <c r="C22" s="3"/>
      <c r="D22" s="3"/>
      <c r="E22" s="3">
        <f t="shared" si="2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28">
        <f t="shared" si="1"/>
        <v>0</v>
      </c>
    </row>
    <row r="23" spans="1:22">
      <c r="A23" s="9">
        <v>13</v>
      </c>
      <c r="B23" s="3"/>
      <c r="C23" s="3"/>
      <c r="D23" s="3"/>
      <c r="E23" s="3">
        <f t="shared" si="2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28">
        <f t="shared" si="1"/>
        <v>0</v>
      </c>
    </row>
    <row r="24" spans="1:22">
      <c r="A24" s="9">
        <v>12</v>
      </c>
      <c r="B24" s="3"/>
      <c r="C24" s="3"/>
      <c r="D24" s="3"/>
      <c r="E24" s="3">
        <f t="shared" si="2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28">
        <f t="shared" si="1"/>
        <v>0</v>
      </c>
    </row>
    <row r="25" spans="1:22">
      <c r="A25" s="9">
        <v>11</v>
      </c>
      <c r="B25" s="3"/>
      <c r="C25" s="3"/>
      <c r="D25" s="3"/>
      <c r="E25" s="3">
        <f t="shared" si="2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28">
        <f t="shared" si="1"/>
        <v>0</v>
      </c>
    </row>
    <row r="26" spans="1:22">
      <c r="A26" s="9">
        <v>10</v>
      </c>
      <c r="B26" s="3"/>
      <c r="C26" s="3"/>
      <c r="D26" s="3"/>
      <c r="E26" s="3">
        <f t="shared" si="2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28">
        <f t="shared" si="1"/>
        <v>0</v>
      </c>
    </row>
  </sheetData>
  <sortState xmlns:xlrd2="http://schemas.microsoft.com/office/spreadsheetml/2017/richdata2" ref="C5:V26">
    <sortCondition descending="1" ref="E5:E26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39997558519241921"/>
  </sheetPr>
  <dimension ref="A1:AC37"/>
  <sheetViews>
    <sheetView zoomScale="110" zoomScaleNormal="110" workbookViewId="0">
      <pane xSplit="4" ySplit="5" topLeftCell="U6" activePane="bottomRight" state="frozen"/>
      <selection pane="bottomRight" activeCell="W9" sqref="W9"/>
      <selection pane="bottomLeft" activeCell="A6" sqref="A6"/>
      <selection pane="topRight" activeCell="E1" sqref="E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3" width="12.7109375" style="1" customWidth="1"/>
    <col min="24" max="16384" width="11.42578125" style="1"/>
  </cols>
  <sheetData>
    <row r="1" spans="1:29" ht="26.1">
      <c r="A1" s="2"/>
      <c r="B1" s="4" t="s">
        <v>2</v>
      </c>
    </row>
    <row r="2" spans="1:29" s="21" customFormat="1" ht="21">
      <c r="B2" s="22" t="s">
        <v>3</v>
      </c>
      <c r="C2" s="20" t="s">
        <v>214</v>
      </c>
    </row>
    <row r="3" spans="1:29" ht="21">
      <c r="B3" s="27"/>
      <c r="F3" s="41"/>
      <c r="G3" s="41"/>
      <c r="H3" s="41"/>
    </row>
    <row r="4" spans="1:29" ht="147" customHeight="1">
      <c r="A4" s="53" t="s">
        <v>5</v>
      </c>
      <c r="B4" s="54"/>
      <c r="C4" s="54"/>
      <c r="D4" s="54"/>
      <c r="E4" s="55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46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Z4" s="5"/>
    </row>
    <row r="5" spans="1:29">
      <c r="A5" s="10" t="s">
        <v>24</v>
      </c>
      <c r="B5" s="6" t="s">
        <v>25</v>
      </c>
      <c r="C5" s="6" t="s">
        <v>26</v>
      </c>
      <c r="D5" s="6" t="s">
        <v>27</v>
      </c>
      <c r="E5" s="24" t="s">
        <v>28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/>
      <c r="Y5" s="7"/>
      <c r="Z5" s="7"/>
      <c r="AA5" s="7" t="s">
        <v>29</v>
      </c>
    </row>
    <row r="6" spans="1:29">
      <c r="A6" s="9">
        <v>100</v>
      </c>
      <c r="B6" s="3"/>
      <c r="C6" s="34" t="s">
        <v>215</v>
      </c>
      <c r="D6" s="34" t="s">
        <v>36</v>
      </c>
      <c r="E6" s="34">
        <f t="shared" ref="E6:E25" si="0">+SUM(F6:Y6)</f>
        <v>800</v>
      </c>
      <c r="F6" s="28" t="s">
        <v>32</v>
      </c>
      <c r="G6" s="28" t="s">
        <v>32</v>
      </c>
      <c r="H6" s="28">
        <v>100</v>
      </c>
      <c r="I6" s="42" t="s">
        <v>32</v>
      </c>
      <c r="J6" s="42" t="s">
        <v>32</v>
      </c>
      <c r="K6" s="42" t="s">
        <v>32</v>
      </c>
      <c r="L6" s="42">
        <v>100</v>
      </c>
      <c r="M6" s="42">
        <v>100</v>
      </c>
      <c r="N6" s="42"/>
      <c r="O6" s="42">
        <v>100</v>
      </c>
      <c r="P6" s="42">
        <v>100</v>
      </c>
      <c r="Q6" s="42">
        <v>100</v>
      </c>
      <c r="R6" s="28"/>
      <c r="S6" s="28"/>
      <c r="T6" s="28">
        <v>100</v>
      </c>
      <c r="U6" s="28">
        <v>100</v>
      </c>
      <c r="V6" s="28"/>
      <c r="W6" s="28"/>
      <c r="X6" s="28"/>
      <c r="Y6" s="31"/>
      <c r="Z6" s="34"/>
      <c r="AA6" s="34">
        <f t="shared" ref="AA6:AA25" si="1">+COUNT(F6:Y6)</f>
        <v>8</v>
      </c>
      <c r="AB6" s="1">
        <v>1</v>
      </c>
    </row>
    <row r="7" spans="1:29">
      <c r="A7" s="9">
        <v>95</v>
      </c>
      <c r="B7" s="3"/>
      <c r="C7" s="34" t="s">
        <v>163</v>
      </c>
      <c r="D7" s="34" t="s">
        <v>31</v>
      </c>
      <c r="E7" s="34">
        <f t="shared" si="0"/>
        <v>260</v>
      </c>
      <c r="F7" s="28" t="s">
        <v>32</v>
      </c>
      <c r="G7" s="28" t="s">
        <v>32</v>
      </c>
      <c r="H7" s="28">
        <v>95</v>
      </c>
      <c r="I7" s="42" t="s">
        <v>32</v>
      </c>
      <c r="J7" s="42" t="s">
        <v>32</v>
      </c>
      <c r="K7" s="42" t="s">
        <v>32</v>
      </c>
      <c r="L7" s="42">
        <v>85</v>
      </c>
      <c r="M7" s="42">
        <v>80</v>
      </c>
      <c r="N7" s="42"/>
      <c r="O7" s="42"/>
      <c r="P7" s="42"/>
      <c r="Q7" s="42"/>
      <c r="R7" s="28"/>
      <c r="S7" s="28"/>
      <c r="T7" s="28"/>
      <c r="U7" s="28"/>
      <c r="V7" s="28"/>
      <c r="W7" s="28"/>
      <c r="X7" s="28"/>
      <c r="Y7" s="31"/>
      <c r="Z7" s="37"/>
      <c r="AA7" s="34">
        <f t="shared" si="1"/>
        <v>3</v>
      </c>
    </row>
    <row r="8" spans="1:29">
      <c r="A8" s="9">
        <v>90</v>
      </c>
      <c r="B8" s="3"/>
      <c r="C8" s="34" t="s">
        <v>216</v>
      </c>
      <c r="D8" s="34" t="s">
        <v>34</v>
      </c>
      <c r="E8" s="34">
        <f t="shared" si="0"/>
        <v>685</v>
      </c>
      <c r="F8" s="28" t="s">
        <v>32</v>
      </c>
      <c r="G8" s="28" t="s">
        <v>32</v>
      </c>
      <c r="H8" s="3">
        <v>90</v>
      </c>
      <c r="I8" s="42" t="s">
        <v>32</v>
      </c>
      <c r="J8" s="42" t="s">
        <v>32</v>
      </c>
      <c r="K8" s="42" t="s">
        <v>32</v>
      </c>
      <c r="L8" s="43">
        <v>80</v>
      </c>
      <c r="M8" s="43">
        <v>75</v>
      </c>
      <c r="N8" s="43"/>
      <c r="O8" s="43">
        <v>85</v>
      </c>
      <c r="P8" s="43">
        <v>100</v>
      </c>
      <c r="Q8" s="43">
        <v>85</v>
      </c>
      <c r="R8" s="3"/>
      <c r="S8" s="3"/>
      <c r="T8" s="3"/>
      <c r="U8" s="3"/>
      <c r="V8" s="3">
        <v>85</v>
      </c>
      <c r="W8" s="3">
        <v>85</v>
      </c>
      <c r="X8" s="3"/>
      <c r="Y8" s="30"/>
      <c r="Z8" s="34"/>
      <c r="AA8" s="34">
        <f t="shared" si="1"/>
        <v>8</v>
      </c>
      <c r="AB8" s="1">
        <v>1</v>
      </c>
    </row>
    <row r="9" spans="1:29">
      <c r="A9" s="9">
        <v>85</v>
      </c>
      <c r="B9" s="3"/>
      <c r="C9" s="34" t="s">
        <v>217</v>
      </c>
      <c r="D9" s="34" t="s">
        <v>34</v>
      </c>
      <c r="E9" s="34">
        <f t="shared" si="0"/>
        <v>780</v>
      </c>
      <c r="F9" s="28" t="s">
        <v>32</v>
      </c>
      <c r="G9" s="28" t="s">
        <v>32</v>
      </c>
      <c r="H9" s="3"/>
      <c r="I9" s="42" t="s">
        <v>32</v>
      </c>
      <c r="J9" s="42" t="s">
        <v>32</v>
      </c>
      <c r="K9" s="42" t="s">
        <v>32</v>
      </c>
      <c r="L9" s="43">
        <v>95</v>
      </c>
      <c r="M9" s="43">
        <v>95</v>
      </c>
      <c r="N9" s="43"/>
      <c r="O9" s="43"/>
      <c r="P9" s="43"/>
      <c r="Q9" s="43"/>
      <c r="R9" s="3">
        <v>100</v>
      </c>
      <c r="S9" s="3">
        <v>100</v>
      </c>
      <c r="T9" s="3">
        <v>95</v>
      </c>
      <c r="U9" s="3">
        <v>95</v>
      </c>
      <c r="V9" s="3">
        <v>100</v>
      </c>
      <c r="W9" s="3">
        <v>100</v>
      </c>
      <c r="X9" s="3"/>
      <c r="Y9" s="30"/>
      <c r="Z9" s="37"/>
      <c r="AA9" s="34">
        <f t="shared" si="1"/>
        <v>8</v>
      </c>
      <c r="AB9" s="1">
        <v>1</v>
      </c>
    </row>
    <row r="10" spans="1:29">
      <c r="A10" s="9">
        <v>80</v>
      </c>
      <c r="B10" s="3"/>
      <c r="C10" s="34" t="s">
        <v>218</v>
      </c>
      <c r="D10" s="34" t="s">
        <v>31</v>
      </c>
      <c r="E10" s="34">
        <f t="shared" si="0"/>
        <v>650</v>
      </c>
      <c r="F10" s="28" t="s">
        <v>32</v>
      </c>
      <c r="G10" s="28" t="s">
        <v>32</v>
      </c>
      <c r="H10" s="28"/>
      <c r="I10" s="42" t="s">
        <v>32</v>
      </c>
      <c r="J10" s="42" t="s">
        <v>32</v>
      </c>
      <c r="K10" s="42" t="s">
        <v>32</v>
      </c>
      <c r="L10" s="42">
        <v>90</v>
      </c>
      <c r="M10" s="42">
        <v>90</v>
      </c>
      <c r="N10" s="42"/>
      <c r="O10" s="42">
        <v>95</v>
      </c>
      <c r="P10" s="42">
        <v>100</v>
      </c>
      <c r="Q10" s="42">
        <v>95</v>
      </c>
      <c r="R10" s="28"/>
      <c r="S10" s="28"/>
      <c r="T10" s="28">
        <v>90</v>
      </c>
      <c r="U10" s="28">
        <v>90</v>
      </c>
      <c r="V10" s="28"/>
      <c r="W10" s="28"/>
      <c r="X10" s="28"/>
      <c r="Y10" s="28"/>
      <c r="Z10" s="3"/>
      <c r="AA10" s="3">
        <f t="shared" si="1"/>
        <v>7</v>
      </c>
      <c r="AB10" s="1">
        <v>1</v>
      </c>
    </row>
    <row r="11" spans="1:29">
      <c r="A11" s="9">
        <v>75</v>
      </c>
      <c r="B11" s="3"/>
      <c r="C11" s="34" t="s">
        <v>219</v>
      </c>
      <c r="D11" s="34" t="s">
        <v>55</v>
      </c>
      <c r="E11" s="34">
        <f t="shared" si="0"/>
        <v>365</v>
      </c>
      <c r="F11" s="28" t="s">
        <v>32</v>
      </c>
      <c r="G11" s="28" t="s">
        <v>32</v>
      </c>
      <c r="H11" s="28"/>
      <c r="I11" s="42" t="s">
        <v>32</v>
      </c>
      <c r="J11" s="42" t="s">
        <v>32</v>
      </c>
      <c r="K11" s="42" t="s">
        <v>32</v>
      </c>
      <c r="L11" s="42"/>
      <c r="M11" s="42">
        <v>85</v>
      </c>
      <c r="N11" s="42"/>
      <c r="O11" s="42">
        <v>90</v>
      </c>
      <c r="P11" s="42">
        <v>100</v>
      </c>
      <c r="Q11" s="42">
        <v>90</v>
      </c>
      <c r="R11" s="28"/>
      <c r="S11" s="28"/>
      <c r="T11" s="28"/>
      <c r="U11" s="28"/>
      <c r="V11" s="28"/>
      <c r="W11" s="28"/>
      <c r="X11" s="28"/>
      <c r="Y11" s="28"/>
      <c r="AA11" s="3">
        <f t="shared" si="1"/>
        <v>4</v>
      </c>
      <c r="AC11" s="1">
        <v>1</v>
      </c>
    </row>
    <row r="12" spans="1:29">
      <c r="A12" s="9">
        <v>70</v>
      </c>
      <c r="B12" s="3"/>
      <c r="C12" s="34" t="s">
        <v>220</v>
      </c>
      <c r="D12" s="34" t="s">
        <v>34</v>
      </c>
      <c r="E12" s="34">
        <f t="shared" si="0"/>
        <v>515</v>
      </c>
      <c r="F12" s="28" t="s">
        <v>32</v>
      </c>
      <c r="G12" s="28" t="s">
        <v>32</v>
      </c>
      <c r="H12" s="28"/>
      <c r="I12" s="42" t="s">
        <v>32</v>
      </c>
      <c r="J12" s="42" t="s">
        <v>32</v>
      </c>
      <c r="K12" s="42" t="s">
        <v>32</v>
      </c>
      <c r="L12" s="42"/>
      <c r="M12" s="42">
        <v>70</v>
      </c>
      <c r="N12" s="42"/>
      <c r="O12" s="42">
        <v>80</v>
      </c>
      <c r="P12" s="42">
        <v>100</v>
      </c>
      <c r="Q12" s="42"/>
      <c r="R12" s="28"/>
      <c r="S12" s="28"/>
      <c r="T12" s="28">
        <v>85</v>
      </c>
      <c r="U12" s="28"/>
      <c r="V12" s="28">
        <v>90</v>
      </c>
      <c r="W12" s="28">
        <v>90</v>
      </c>
      <c r="X12" s="28"/>
      <c r="Y12" s="28"/>
      <c r="Z12" s="3"/>
      <c r="AA12" s="3">
        <f t="shared" si="1"/>
        <v>6</v>
      </c>
      <c r="AC12" s="1">
        <v>1</v>
      </c>
    </row>
    <row r="13" spans="1:29">
      <c r="A13" s="9">
        <v>65</v>
      </c>
      <c r="B13" s="3"/>
      <c r="C13" s="34" t="s">
        <v>221</v>
      </c>
      <c r="D13" s="34" t="s">
        <v>36</v>
      </c>
      <c r="E13" s="34">
        <f t="shared" si="0"/>
        <v>65</v>
      </c>
      <c r="F13" s="28" t="s">
        <v>32</v>
      </c>
      <c r="G13" s="28" t="s">
        <v>32</v>
      </c>
      <c r="H13" s="28"/>
      <c r="I13" s="42" t="s">
        <v>32</v>
      </c>
      <c r="J13" s="42" t="s">
        <v>32</v>
      </c>
      <c r="K13" s="42" t="s">
        <v>32</v>
      </c>
      <c r="L13" s="42"/>
      <c r="M13" s="42">
        <v>65</v>
      </c>
      <c r="N13" s="42"/>
      <c r="P13" s="42"/>
      <c r="Q13" s="42"/>
      <c r="R13" s="28"/>
      <c r="S13" s="28"/>
      <c r="T13" s="28"/>
      <c r="U13" s="28"/>
      <c r="V13" s="28"/>
      <c r="W13" s="28"/>
      <c r="X13" s="28"/>
      <c r="Y13" s="28"/>
      <c r="Z13" s="3"/>
      <c r="AA13" s="3">
        <f t="shared" si="1"/>
        <v>1</v>
      </c>
    </row>
    <row r="14" spans="1:29">
      <c r="A14" s="9">
        <v>60</v>
      </c>
      <c r="B14" s="3"/>
      <c r="C14" s="34" t="s">
        <v>222</v>
      </c>
      <c r="D14" s="34" t="s">
        <v>36</v>
      </c>
      <c r="E14" s="34">
        <f t="shared" si="0"/>
        <v>420</v>
      </c>
      <c r="F14" s="28"/>
      <c r="G14" s="28"/>
      <c r="H14" s="28"/>
      <c r="I14" s="42"/>
      <c r="J14" s="42"/>
      <c r="K14" s="42"/>
      <c r="L14" s="42"/>
      <c r="M14" s="42"/>
      <c r="N14" s="42"/>
      <c r="O14" s="42">
        <v>75</v>
      </c>
      <c r="P14" s="42">
        <v>100</v>
      </c>
      <c r="Q14" s="42">
        <v>80</v>
      </c>
      <c r="R14" s="28"/>
      <c r="S14" s="28"/>
      <c r="T14" s="28">
        <v>80</v>
      </c>
      <c r="U14" s="28">
        <v>85</v>
      </c>
      <c r="V14" s="28"/>
      <c r="W14" s="28"/>
      <c r="X14" s="28"/>
      <c r="Y14" s="31"/>
      <c r="Z14" s="3"/>
      <c r="AA14" s="34">
        <f t="shared" si="1"/>
        <v>5</v>
      </c>
      <c r="AC14" s="1">
        <v>1</v>
      </c>
    </row>
    <row r="15" spans="1:29">
      <c r="A15" s="9">
        <v>55</v>
      </c>
      <c r="B15" s="3"/>
      <c r="C15" s="34" t="s">
        <v>223</v>
      </c>
      <c r="D15" s="34" t="s">
        <v>36</v>
      </c>
      <c r="E15" s="34">
        <f t="shared" si="0"/>
        <v>75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39"/>
      <c r="R15" s="28"/>
      <c r="S15" s="28"/>
      <c r="T15" s="28">
        <v>75</v>
      </c>
      <c r="U15" s="28"/>
      <c r="V15" s="28"/>
      <c r="W15" s="28"/>
      <c r="X15" s="28"/>
      <c r="Y15" s="31"/>
      <c r="Z15" s="3"/>
      <c r="AA15" s="34">
        <f t="shared" si="1"/>
        <v>1</v>
      </c>
    </row>
    <row r="16" spans="1:29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39"/>
      <c r="R16" s="28"/>
      <c r="S16" s="28"/>
      <c r="T16" s="28"/>
      <c r="U16" s="28"/>
      <c r="V16" s="28"/>
      <c r="W16" s="28"/>
      <c r="X16" s="28"/>
      <c r="Y16" s="31"/>
      <c r="Z16" s="3"/>
      <c r="AA16" s="34">
        <f t="shared" si="1"/>
        <v>0</v>
      </c>
    </row>
    <row r="17" spans="1:29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39"/>
      <c r="R17" s="29"/>
      <c r="S17" s="29"/>
      <c r="T17" s="29"/>
      <c r="U17" s="28"/>
      <c r="V17" s="28"/>
      <c r="W17" s="28"/>
      <c r="X17" s="28"/>
      <c r="Y17" s="31"/>
      <c r="Z17" s="3"/>
      <c r="AA17" s="34">
        <f t="shared" si="1"/>
        <v>0</v>
      </c>
    </row>
    <row r="18" spans="1:29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39"/>
      <c r="R18" s="28"/>
      <c r="S18" s="28"/>
      <c r="T18" s="28"/>
      <c r="U18" s="28"/>
      <c r="V18" s="28"/>
      <c r="W18" s="28"/>
      <c r="X18" s="28"/>
      <c r="Y18" s="31"/>
      <c r="Z18" s="3"/>
      <c r="AA18" s="34">
        <f t="shared" si="1"/>
        <v>0</v>
      </c>
    </row>
    <row r="19" spans="1:29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40"/>
      <c r="R19" s="3"/>
      <c r="S19" s="3"/>
      <c r="T19" s="3"/>
      <c r="U19" s="3"/>
      <c r="V19" s="3"/>
      <c r="W19" s="3"/>
      <c r="X19" s="3"/>
      <c r="Y19" s="30"/>
      <c r="Z19" s="3"/>
      <c r="AA19" s="34">
        <f t="shared" si="1"/>
        <v>0</v>
      </c>
    </row>
    <row r="20" spans="1:29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40"/>
      <c r="R20" s="3"/>
      <c r="S20" s="3"/>
      <c r="T20" s="3"/>
      <c r="U20" s="3"/>
      <c r="V20" s="3"/>
      <c r="W20" s="3"/>
      <c r="X20" s="3"/>
      <c r="Y20" s="30"/>
      <c r="Z20" s="3"/>
      <c r="AA20" s="34">
        <f t="shared" si="1"/>
        <v>0</v>
      </c>
    </row>
    <row r="21" spans="1:29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40"/>
      <c r="R21" s="3"/>
      <c r="S21" s="3"/>
      <c r="T21" s="3"/>
      <c r="U21" s="3"/>
      <c r="V21" s="3"/>
      <c r="W21" s="3"/>
      <c r="X21" s="3"/>
      <c r="Y21" s="30"/>
      <c r="Z21" s="3"/>
      <c r="AA21" s="3">
        <f t="shared" si="1"/>
        <v>0</v>
      </c>
    </row>
    <row r="22" spans="1:29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40"/>
      <c r="R22" s="3"/>
      <c r="S22" s="3"/>
      <c r="T22" s="3"/>
      <c r="U22" s="3"/>
      <c r="V22" s="3"/>
      <c r="W22" s="3"/>
      <c r="X22" s="3"/>
      <c r="Y22" s="30"/>
      <c r="Z22" s="3"/>
      <c r="AA22" s="34">
        <f t="shared" si="1"/>
        <v>0</v>
      </c>
    </row>
    <row r="23" spans="1:29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40"/>
      <c r="R23" s="3"/>
      <c r="S23" s="3"/>
      <c r="T23" s="3"/>
      <c r="U23" s="3"/>
      <c r="V23" s="3"/>
      <c r="W23" s="3"/>
      <c r="X23" s="3"/>
      <c r="Y23" s="30"/>
      <c r="Z23" s="3"/>
      <c r="AA23" s="3">
        <f t="shared" si="1"/>
        <v>0</v>
      </c>
    </row>
    <row r="24" spans="1:29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40"/>
      <c r="R24" s="3"/>
      <c r="S24" s="3"/>
      <c r="T24" s="3"/>
      <c r="U24" s="3"/>
      <c r="V24" s="3"/>
      <c r="W24" s="3"/>
      <c r="X24" s="3"/>
      <c r="Y24" s="30"/>
      <c r="Z24" s="3"/>
      <c r="AA24" s="34">
        <f t="shared" si="1"/>
        <v>0</v>
      </c>
    </row>
    <row r="25" spans="1:29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40"/>
      <c r="R25" s="3"/>
      <c r="S25" s="3"/>
      <c r="T25" s="3"/>
      <c r="U25" s="3"/>
      <c r="V25" s="3"/>
      <c r="W25" s="3"/>
      <c r="X25" s="3"/>
      <c r="Y25" s="30"/>
      <c r="Z25" s="3"/>
      <c r="AA25" s="34">
        <f t="shared" si="1"/>
        <v>0</v>
      </c>
    </row>
    <row r="26" spans="1:29">
      <c r="AB26" s="1">
        <f>SUM(AB6:AB25)</f>
        <v>4</v>
      </c>
      <c r="AC26" s="1">
        <f>SUM(AC6:AC25)</f>
        <v>3</v>
      </c>
    </row>
    <row r="37" spans="11:11">
      <c r="K37" s="1" t="s">
        <v>44</v>
      </c>
    </row>
  </sheetData>
  <sortState xmlns:xlrd2="http://schemas.microsoft.com/office/spreadsheetml/2017/richdata2" ref="A6:AD25">
    <sortCondition descending="1" ref="AC6:AC25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</sheetPr>
  <dimension ref="A1:AC37"/>
  <sheetViews>
    <sheetView zoomScale="110" zoomScaleNormal="110" workbookViewId="0">
      <pane xSplit="5" ySplit="5" topLeftCell="T6" activePane="bottomRight" state="frozen"/>
      <selection pane="bottomRight" activeCell="W8" sqref="W8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9" ht="26.1">
      <c r="A1" s="2"/>
      <c r="B1" s="4" t="s">
        <v>2</v>
      </c>
    </row>
    <row r="2" spans="1:29" s="21" customFormat="1" ht="21">
      <c r="B2" s="22" t="s">
        <v>3</v>
      </c>
      <c r="C2" s="20" t="s">
        <v>224</v>
      </c>
    </row>
    <row r="3" spans="1:29" ht="21">
      <c r="B3" s="27"/>
      <c r="F3" s="41"/>
      <c r="G3" s="41"/>
      <c r="H3" s="41"/>
    </row>
    <row r="4" spans="1:29" ht="147" customHeight="1">
      <c r="A4" s="53" t="s">
        <v>5</v>
      </c>
      <c r="B4" s="54"/>
      <c r="C4" s="54"/>
      <c r="D4" s="54"/>
      <c r="E4" s="55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46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Z4" s="5"/>
    </row>
    <row r="5" spans="1:29">
      <c r="A5" s="10" t="s">
        <v>24</v>
      </c>
      <c r="B5" s="6" t="s">
        <v>25</v>
      </c>
      <c r="C5" s="6" t="s">
        <v>26</v>
      </c>
      <c r="D5" s="6" t="s">
        <v>27</v>
      </c>
      <c r="E5" s="24" t="s">
        <v>28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/>
      <c r="Y5" s="7"/>
      <c r="Z5" s="7"/>
      <c r="AA5" s="7" t="s">
        <v>29</v>
      </c>
    </row>
    <row r="6" spans="1:29">
      <c r="A6" s="9">
        <v>100</v>
      </c>
      <c r="B6" s="3"/>
      <c r="C6" s="34" t="s">
        <v>182</v>
      </c>
      <c r="D6" s="34" t="s">
        <v>31</v>
      </c>
      <c r="E6" s="34">
        <f t="shared" ref="E6:E13" si="0">+SUM(F6:Y6)</f>
        <v>390</v>
      </c>
      <c r="F6" s="28" t="s">
        <v>32</v>
      </c>
      <c r="G6" s="28" t="s">
        <v>32</v>
      </c>
      <c r="H6" s="28">
        <v>100</v>
      </c>
      <c r="I6" s="42" t="s">
        <v>32</v>
      </c>
      <c r="J6" s="42" t="s">
        <v>32</v>
      </c>
      <c r="K6" s="42" t="s">
        <v>32</v>
      </c>
      <c r="L6" s="42"/>
      <c r="M6" s="42"/>
      <c r="N6" s="28"/>
      <c r="O6" s="42">
        <v>95</v>
      </c>
      <c r="P6" s="42">
        <v>100</v>
      </c>
      <c r="Q6" s="42">
        <v>95</v>
      </c>
      <c r="R6" s="28"/>
      <c r="S6" s="28"/>
      <c r="T6" s="28"/>
      <c r="U6" s="28"/>
      <c r="V6" s="28"/>
      <c r="X6" s="28"/>
      <c r="Y6" s="31"/>
      <c r="Z6" s="34"/>
      <c r="AA6" s="34">
        <f t="shared" ref="AA6:AA13" si="1">+COUNT(F6:Y6)</f>
        <v>4</v>
      </c>
      <c r="AC6" s="1">
        <v>1</v>
      </c>
    </row>
    <row r="7" spans="1:29">
      <c r="A7" s="9">
        <v>95</v>
      </c>
      <c r="B7" s="3"/>
      <c r="C7" s="34" t="s">
        <v>225</v>
      </c>
      <c r="D7" s="34" t="s">
        <v>38</v>
      </c>
      <c r="E7" s="34">
        <f t="shared" si="0"/>
        <v>895</v>
      </c>
      <c r="F7" s="28" t="s">
        <v>32</v>
      </c>
      <c r="G7" s="28" t="s">
        <v>32</v>
      </c>
      <c r="H7" s="28">
        <v>95</v>
      </c>
      <c r="I7" s="42" t="s">
        <v>32</v>
      </c>
      <c r="J7" s="42" t="s">
        <v>32</v>
      </c>
      <c r="K7" s="42" t="s">
        <v>32</v>
      </c>
      <c r="L7" s="42">
        <v>90</v>
      </c>
      <c r="M7" s="42">
        <v>95</v>
      </c>
      <c r="N7" s="28"/>
      <c r="O7" s="42">
        <v>75</v>
      </c>
      <c r="P7" s="42"/>
      <c r="Q7" s="42">
        <v>85</v>
      </c>
      <c r="R7" s="28">
        <v>100</v>
      </c>
      <c r="S7" s="28">
        <v>100</v>
      </c>
      <c r="T7" s="28">
        <v>90</v>
      </c>
      <c r="U7" s="28"/>
      <c r="V7" s="28">
        <v>90</v>
      </c>
      <c r="W7" s="28">
        <v>75</v>
      </c>
      <c r="X7" s="28"/>
      <c r="Y7" s="31"/>
      <c r="Z7" s="37"/>
      <c r="AA7" s="34">
        <f t="shared" si="1"/>
        <v>10</v>
      </c>
      <c r="AB7" s="1">
        <v>1</v>
      </c>
    </row>
    <row r="8" spans="1:29">
      <c r="A8" s="9">
        <v>90</v>
      </c>
      <c r="B8" s="3"/>
      <c r="C8" s="34" t="s">
        <v>226</v>
      </c>
      <c r="D8" s="34" t="s">
        <v>31</v>
      </c>
      <c r="E8" s="34">
        <f t="shared" si="0"/>
        <v>700</v>
      </c>
      <c r="F8" s="28" t="s">
        <v>32</v>
      </c>
      <c r="G8" s="28" t="s">
        <v>32</v>
      </c>
      <c r="H8" s="3">
        <v>90</v>
      </c>
      <c r="I8" s="42" t="s">
        <v>32</v>
      </c>
      <c r="J8" s="42" t="s">
        <v>32</v>
      </c>
      <c r="K8" s="42" t="s">
        <v>32</v>
      </c>
      <c r="L8" s="43">
        <v>85</v>
      </c>
      <c r="M8" s="43">
        <v>85</v>
      </c>
      <c r="N8" s="3"/>
      <c r="O8" s="43">
        <v>80</v>
      </c>
      <c r="P8" s="43">
        <v>100</v>
      </c>
      <c r="Q8" s="43">
        <v>75</v>
      </c>
      <c r="R8" s="3">
        <v>95</v>
      </c>
      <c r="S8" s="3">
        <v>90</v>
      </c>
      <c r="T8" s="3"/>
      <c r="U8" s="3"/>
      <c r="V8" s="3"/>
      <c r="W8" s="3"/>
      <c r="X8" s="3"/>
      <c r="Y8" s="30"/>
      <c r="Z8" s="34"/>
      <c r="AA8" s="34">
        <f t="shared" si="1"/>
        <v>8</v>
      </c>
      <c r="AB8" s="1">
        <v>1</v>
      </c>
    </row>
    <row r="9" spans="1:29">
      <c r="A9" s="9">
        <v>85</v>
      </c>
      <c r="B9" s="3"/>
      <c r="C9" s="34" t="s">
        <v>181</v>
      </c>
      <c r="D9" s="34" t="s">
        <v>34</v>
      </c>
      <c r="E9" s="34">
        <f t="shared" si="0"/>
        <v>940</v>
      </c>
      <c r="F9" s="28" t="s">
        <v>32</v>
      </c>
      <c r="G9" s="28" t="s">
        <v>32</v>
      </c>
      <c r="H9" s="3"/>
      <c r="I9" s="42" t="s">
        <v>32</v>
      </c>
      <c r="J9" s="42" t="s">
        <v>32</v>
      </c>
      <c r="K9" s="42" t="s">
        <v>32</v>
      </c>
      <c r="L9" s="43">
        <v>100</v>
      </c>
      <c r="M9" s="43">
        <v>100</v>
      </c>
      <c r="N9" s="3"/>
      <c r="O9" s="43">
        <v>85</v>
      </c>
      <c r="P9" s="43">
        <v>100</v>
      </c>
      <c r="Q9" s="43">
        <v>90</v>
      </c>
      <c r="R9" s="3">
        <v>90</v>
      </c>
      <c r="S9" s="3">
        <v>90</v>
      </c>
      <c r="T9" s="3">
        <v>100</v>
      </c>
      <c r="U9" s="3">
        <v>95</v>
      </c>
      <c r="V9" s="3"/>
      <c r="W9" s="3">
        <v>90</v>
      </c>
      <c r="X9" s="3"/>
      <c r="Y9" s="30"/>
      <c r="Z9" s="37"/>
      <c r="AA9" s="34">
        <f t="shared" si="1"/>
        <v>10</v>
      </c>
      <c r="AB9" s="1">
        <v>1</v>
      </c>
    </row>
    <row r="10" spans="1:29">
      <c r="A10" s="9">
        <v>80</v>
      </c>
      <c r="B10" s="3"/>
      <c r="C10" s="34" t="s">
        <v>227</v>
      </c>
      <c r="D10" s="34" t="s">
        <v>34</v>
      </c>
      <c r="E10" s="34">
        <f t="shared" si="0"/>
        <v>530</v>
      </c>
      <c r="F10" s="28" t="s">
        <v>32</v>
      </c>
      <c r="G10" s="28" t="s">
        <v>32</v>
      </c>
      <c r="H10" s="28"/>
      <c r="I10" s="42" t="s">
        <v>32</v>
      </c>
      <c r="J10" s="42" t="s">
        <v>32</v>
      </c>
      <c r="K10" s="42" t="s">
        <v>32</v>
      </c>
      <c r="L10" s="42">
        <v>95</v>
      </c>
      <c r="M10" s="42">
        <v>90</v>
      </c>
      <c r="N10" s="28"/>
      <c r="O10" s="42">
        <v>90</v>
      </c>
      <c r="P10" s="42"/>
      <c r="Q10" s="42">
        <v>80</v>
      </c>
      <c r="R10" s="28"/>
      <c r="S10" s="28"/>
      <c r="T10" s="28">
        <v>95</v>
      </c>
      <c r="U10" s="28"/>
      <c r="V10" s="28"/>
      <c r="W10" s="28">
        <v>80</v>
      </c>
      <c r="X10" s="28"/>
      <c r="Y10" s="28"/>
      <c r="Z10" s="3"/>
      <c r="AA10" s="3">
        <f t="shared" si="1"/>
        <v>6</v>
      </c>
      <c r="AC10" s="1">
        <v>1</v>
      </c>
    </row>
    <row r="11" spans="1:29">
      <c r="A11" s="9">
        <v>75</v>
      </c>
      <c r="B11" s="3"/>
      <c r="C11" s="34" t="s">
        <v>180</v>
      </c>
      <c r="D11" s="34" t="s">
        <v>55</v>
      </c>
      <c r="E11" s="34">
        <f t="shared" si="0"/>
        <v>500</v>
      </c>
      <c r="F11" s="28"/>
      <c r="G11" s="28"/>
      <c r="H11" s="28"/>
      <c r="I11" s="39"/>
      <c r="J11" s="28"/>
      <c r="K11" s="28"/>
      <c r="L11" s="28"/>
      <c r="M11" s="28"/>
      <c r="N11" s="28"/>
      <c r="O11" s="42">
        <v>100</v>
      </c>
      <c r="P11" s="42">
        <v>100</v>
      </c>
      <c r="Q11" s="42">
        <v>100</v>
      </c>
      <c r="R11" s="28"/>
      <c r="S11" s="28"/>
      <c r="T11" s="28"/>
      <c r="U11" s="28">
        <v>100</v>
      </c>
      <c r="V11" s="28"/>
      <c r="W11" s="28">
        <v>100</v>
      </c>
      <c r="X11" s="28"/>
      <c r="Y11" s="28"/>
      <c r="AA11" s="3">
        <f t="shared" si="1"/>
        <v>5</v>
      </c>
      <c r="AC11" s="1">
        <v>1</v>
      </c>
    </row>
    <row r="12" spans="1:29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42"/>
      <c r="Q12" s="42"/>
      <c r="R12" s="28"/>
      <c r="S12" s="28"/>
      <c r="T12" s="28"/>
      <c r="U12" s="28"/>
      <c r="V12" s="28"/>
      <c r="W12" s="28"/>
      <c r="X12" s="28"/>
      <c r="Y12" s="28"/>
      <c r="Z12" s="3"/>
      <c r="AA12" s="3">
        <f t="shared" si="1"/>
        <v>0</v>
      </c>
    </row>
    <row r="13" spans="1:29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39"/>
      <c r="R13" s="28"/>
      <c r="S13" s="28"/>
      <c r="T13" s="28"/>
      <c r="U13" s="28"/>
      <c r="V13" s="28"/>
      <c r="W13" s="28"/>
      <c r="X13" s="28"/>
      <c r="Y13" s="28"/>
      <c r="Z13" s="3"/>
      <c r="AA13" s="3">
        <f t="shared" si="1"/>
        <v>0</v>
      </c>
    </row>
    <row r="14" spans="1:29">
      <c r="A14" s="9">
        <v>60</v>
      </c>
      <c r="B14" s="3"/>
      <c r="C14" s="34"/>
      <c r="D14" s="34"/>
      <c r="E14" s="34">
        <f t="shared" ref="E14:E25" si="2">+SUM(F14:X14)</f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ref="Z14:Z25" si="3">+COUNT(F14:X14)</f>
        <v>0</v>
      </c>
    </row>
    <row r="15" spans="1:29">
      <c r="A15" s="9">
        <v>55</v>
      </c>
      <c r="B15" s="3"/>
      <c r="C15" s="34"/>
      <c r="D15" s="34"/>
      <c r="E15" s="34">
        <f t="shared" si="2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3"/>
        <v>0</v>
      </c>
    </row>
    <row r="16" spans="1:29">
      <c r="A16" s="9">
        <v>50</v>
      </c>
      <c r="B16" s="3"/>
      <c r="C16" s="34"/>
      <c r="D16" s="34"/>
      <c r="E16" s="34">
        <f t="shared" si="2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3"/>
        <v>0</v>
      </c>
    </row>
    <row r="17" spans="1:29">
      <c r="A17" s="9">
        <v>45</v>
      </c>
      <c r="B17" s="3"/>
      <c r="C17" s="34"/>
      <c r="D17" s="34"/>
      <c r="E17" s="34">
        <f t="shared" si="2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3"/>
        <v>0</v>
      </c>
    </row>
    <row r="18" spans="1:29">
      <c r="A18" s="9">
        <v>40</v>
      </c>
      <c r="B18" s="3"/>
      <c r="C18" s="34"/>
      <c r="D18" s="34"/>
      <c r="E18" s="34">
        <f t="shared" si="2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3"/>
        <v>0</v>
      </c>
    </row>
    <row r="19" spans="1:29">
      <c r="A19" s="9">
        <v>35</v>
      </c>
      <c r="B19" s="3"/>
      <c r="C19" s="34"/>
      <c r="D19" s="34"/>
      <c r="E19" s="34">
        <f t="shared" si="2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3"/>
        <v>0</v>
      </c>
    </row>
    <row r="20" spans="1:29">
      <c r="A20" s="9">
        <v>30</v>
      </c>
      <c r="B20" s="3"/>
      <c r="C20" s="34"/>
      <c r="D20" s="34"/>
      <c r="E20" s="34">
        <f t="shared" si="2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3"/>
        <v>0</v>
      </c>
    </row>
    <row r="21" spans="1:29">
      <c r="A21" s="9">
        <v>25</v>
      </c>
      <c r="B21" s="3"/>
      <c r="C21" s="3"/>
      <c r="D21" s="3"/>
      <c r="E21" s="34">
        <f t="shared" si="2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3"/>
        <v>0</v>
      </c>
    </row>
    <row r="22" spans="1:29">
      <c r="A22" s="9">
        <v>20</v>
      </c>
      <c r="B22" s="3"/>
      <c r="C22" s="34"/>
      <c r="D22" s="34"/>
      <c r="E22" s="34">
        <f t="shared" si="2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3"/>
        <v>0</v>
      </c>
    </row>
    <row r="23" spans="1:29">
      <c r="A23" s="9">
        <v>15</v>
      </c>
      <c r="B23" s="3"/>
      <c r="C23" s="3"/>
      <c r="D23" s="3"/>
      <c r="E23" s="34">
        <f t="shared" si="2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3"/>
        <v>0</v>
      </c>
    </row>
    <row r="24" spans="1:29">
      <c r="A24" s="9">
        <v>10</v>
      </c>
      <c r="B24" s="3"/>
      <c r="C24" s="34"/>
      <c r="D24" s="34"/>
      <c r="E24" s="34">
        <f t="shared" si="2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3"/>
        <v>0</v>
      </c>
    </row>
    <row r="25" spans="1:29">
      <c r="A25" s="9">
        <v>5</v>
      </c>
      <c r="B25" s="3"/>
      <c r="C25" s="34"/>
      <c r="D25" s="34"/>
      <c r="E25" s="34">
        <f t="shared" si="2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3"/>
        <v>0</v>
      </c>
    </row>
    <row r="26" spans="1:29">
      <c r="AB26" s="1">
        <f>SUM(AB6:AB25)</f>
        <v>3</v>
      </c>
      <c r="AC26" s="1">
        <f>SUM(AC6:AC25)</f>
        <v>3</v>
      </c>
    </row>
    <row r="37" spans="11:11">
      <c r="K37" s="1" t="s">
        <v>44</v>
      </c>
    </row>
  </sheetData>
  <sortState xmlns:xlrd2="http://schemas.microsoft.com/office/spreadsheetml/2017/richdata2" ref="A6:X25">
    <sortCondition descending="1" ref="W6:W25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39997558519241921"/>
  </sheetPr>
  <dimension ref="A1:AC37"/>
  <sheetViews>
    <sheetView zoomScale="110" zoomScaleNormal="110" workbookViewId="0">
      <pane xSplit="5" ySplit="5" topLeftCell="T6" activePane="bottomRight" state="frozen"/>
      <selection pane="bottomRight" activeCell="W8" sqref="W8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8" ht="26.1">
      <c r="A1" s="2"/>
      <c r="B1" s="4" t="s">
        <v>2</v>
      </c>
    </row>
    <row r="2" spans="1:28" s="21" customFormat="1" ht="21">
      <c r="B2" s="22" t="s">
        <v>3</v>
      </c>
      <c r="C2" s="20" t="s">
        <v>228</v>
      </c>
    </row>
    <row r="3" spans="1:28" ht="21">
      <c r="B3" s="27"/>
      <c r="F3" s="41"/>
      <c r="G3" s="41"/>
      <c r="H3" s="41"/>
    </row>
    <row r="4" spans="1:28" ht="147" customHeight="1">
      <c r="A4" s="53" t="s">
        <v>5</v>
      </c>
      <c r="B4" s="54"/>
      <c r="C4" s="54"/>
      <c r="D4" s="54"/>
      <c r="E4" s="55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46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Z4" s="5"/>
    </row>
    <row r="5" spans="1:28">
      <c r="A5" s="10" t="s">
        <v>24</v>
      </c>
      <c r="B5" s="6" t="s">
        <v>25</v>
      </c>
      <c r="C5" s="6" t="s">
        <v>26</v>
      </c>
      <c r="D5" s="6" t="s">
        <v>27</v>
      </c>
      <c r="E5" s="24" t="s">
        <v>28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/>
      <c r="Y5" s="7"/>
      <c r="Z5" s="7"/>
      <c r="AA5" s="7" t="s">
        <v>29</v>
      </c>
    </row>
    <row r="6" spans="1:28">
      <c r="A6" s="9">
        <v>100</v>
      </c>
      <c r="B6" s="3">
        <v>1</v>
      </c>
      <c r="C6" s="34" t="s">
        <v>229</v>
      </c>
      <c r="D6" s="34" t="s">
        <v>36</v>
      </c>
      <c r="E6" s="34">
        <f t="shared" ref="E6:E12" si="0">+SUM(F6:Y6)</f>
        <v>890</v>
      </c>
      <c r="F6" s="28" t="s">
        <v>32</v>
      </c>
      <c r="G6" s="28" t="s">
        <v>32</v>
      </c>
      <c r="H6" s="28">
        <v>100</v>
      </c>
      <c r="I6" s="42" t="s">
        <v>32</v>
      </c>
      <c r="J6" s="42" t="s">
        <v>32</v>
      </c>
      <c r="K6" s="42" t="s">
        <v>32</v>
      </c>
      <c r="L6" s="42">
        <v>100</v>
      </c>
      <c r="M6" s="42">
        <v>95</v>
      </c>
      <c r="N6" s="42"/>
      <c r="O6" s="42">
        <v>100</v>
      </c>
      <c r="P6" s="42">
        <v>100</v>
      </c>
      <c r="Q6" s="42">
        <v>95</v>
      </c>
      <c r="R6" s="28"/>
      <c r="S6" s="28"/>
      <c r="T6" s="28">
        <v>100</v>
      </c>
      <c r="U6" s="28">
        <v>100</v>
      </c>
      <c r="V6" s="28"/>
      <c r="W6" s="28">
        <v>100</v>
      </c>
      <c r="X6" s="28"/>
      <c r="Y6" s="31"/>
      <c r="Z6" s="34"/>
      <c r="AA6" s="34">
        <f t="shared" ref="AA6:AA12" si="1">+COUNT(F6:Y6)</f>
        <v>9</v>
      </c>
      <c r="AB6" s="1">
        <v>1</v>
      </c>
    </row>
    <row r="7" spans="1:28">
      <c r="A7" s="9">
        <v>95</v>
      </c>
      <c r="B7" s="3">
        <v>2</v>
      </c>
      <c r="C7" s="34" t="s">
        <v>191</v>
      </c>
      <c r="D7" s="34" t="s">
        <v>31</v>
      </c>
      <c r="E7" s="34">
        <f t="shared" si="0"/>
        <v>770</v>
      </c>
      <c r="F7" s="28" t="s">
        <v>32</v>
      </c>
      <c r="G7" s="28" t="s">
        <v>32</v>
      </c>
      <c r="H7" s="28"/>
      <c r="I7" s="42" t="s">
        <v>32</v>
      </c>
      <c r="J7" s="42" t="s">
        <v>32</v>
      </c>
      <c r="K7" s="42" t="s">
        <v>32</v>
      </c>
      <c r="L7" s="42">
        <v>100</v>
      </c>
      <c r="M7" s="42">
        <v>100</v>
      </c>
      <c r="N7" s="42"/>
      <c r="O7" s="42">
        <v>95</v>
      </c>
      <c r="P7" s="42">
        <v>100</v>
      </c>
      <c r="Q7" s="42">
        <v>100</v>
      </c>
      <c r="R7" s="42">
        <v>90</v>
      </c>
      <c r="S7" s="42">
        <v>90</v>
      </c>
      <c r="T7" s="28"/>
      <c r="U7" s="28"/>
      <c r="V7" s="28"/>
      <c r="W7" s="28">
        <v>95</v>
      </c>
      <c r="X7" s="28"/>
      <c r="Y7" s="31"/>
      <c r="Z7" s="37"/>
      <c r="AA7" s="34">
        <f t="shared" si="1"/>
        <v>8</v>
      </c>
      <c r="AB7" s="1">
        <v>1</v>
      </c>
    </row>
    <row r="8" spans="1:28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3"/>
      <c r="J8" s="43"/>
      <c r="K8" s="43"/>
      <c r="L8" s="43"/>
      <c r="M8" s="43"/>
      <c r="N8" s="43"/>
      <c r="O8" s="43"/>
      <c r="P8" s="43"/>
      <c r="Q8" s="40"/>
      <c r="R8" s="3"/>
      <c r="S8" s="3"/>
      <c r="T8" s="3"/>
      <c r="U8" s="3"/>
      <c r="V8" s="3"/>
      <c r="W8" s="3"/>
      <c r="X8" s="3"/>
      <c r="Y8" s="30"/>
      <c r="Z8" s="34"/>
      <c r="AA8" s="34">
        <f t="shared" si="1"/>
        <v>0</v>
      </c>
    </row>
    <row r="9" spans="1:28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40"/>
      <c r="R9" s="3"/>
      <c r="S9" s="3"/>
      <c r="T9" s="3"/>
      <c r="U9" s="3"/>
      <c r="V9" s="3"/>
      <c r="W9" s="3"/>
      <c r="X9" s="3"/>
      <c r="Y9" s="30"/>
      <c r="Z9" s="37"/>
      <c r="AA9" s="34">
        <f t="shared" si="1"/>
        <v>0</v>
      </c>
    </row>
    <row r="10" spans="1:28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39"/>
      <c r="R10" s="28"/>
      <c r="S10" s="28"/>
      <c r="T10" s="28"/>
      <c r="U10" s="28"/>
      <c r="V10" s="28"/>
      <c r="W10" s="28"/>
      <c r="X10" s="28"/>
      <c r="Y10" s="28"/>
      <c r="Z10" s="3"/>
      <c r="AA10" s="3">
        <f t="shared" si="1"/>
        <v>0</v>
      </c>
    </row>
    <row r="11" spans="1:28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39"/>
      <c r="R11" s="28"/>
      <c r="S11" s="28"/>
      <c r="T11" s="28"/>
      <c r="U11" s="28"/>
      <c r="V11" s="28"/>
      <c r="W11" s="28"/>
      <c r="X11" s="28"/>
      <c r="Y11" s="28"/>
      <c r="AA11" s="3">
        <f t="shared" si="1"/>
        <v>0</v>
      </c>
    </row>
    <row r="12" spans="1:28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39"/>
      <c r="R12" s="28"/>
      <c r="S12" s="28"/>
      <c r="T12" s="28"/>
      <c r="U12" s="28"/>
      <c r="V12" s="28"/>
      <c r="W12" s="28"/>
      <c r="X12" s="28"/>
      <c r="Y12" s="28"/>
      <c r="Z12" s="3"/>
      <c r="AA12" s="3">
        <f t="shared" si="1"/>
        <v>0</v>
      </c>
    </row>
    <row r="13" spans="1:28">
      <c r="A13" s="9">
        <v>65</v>
      </c>
      <c r="B13" s="3"/>
      <c r="C13" s="3"/>
      <c r="D13" s="3"/>
      <c r="E13" s="34">
        <f t="shared" ref="E13:E25" si="2">+SUM(F13:X13)</f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ref="Z13:Z25" si="3">+COUNT(F13:X13)</f>
        <v>0</v>
      </c>
    </row>
    <row r="14" spans="1:28">
      <c r="A14" s="9">
        <v>60</v>
      </c>
      <c r="B14" s="3"/>
      <c r="C14" s="34"/>
      <c r="D14" s="34"/>
      <c r="E14" s="34">
        <f t="shared" si="2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3"/>
        <v>0</v>
      </c>
    </row>
    <row r="15" spans="1:28">
      <c r="A15" s="9">
        <v>55</v>
      </c>
      <c r="B15" s="3"/>
      <c r="C15" s="34"/>
      <c r="D15" s="34"/>
      <c r="E15" s="34">
        <f t="shared" si="2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3"/>
        <v>0</v>
      </c>
    </row>
    <row r="16" spans="1:28">
      <c r="A16" s="9">
        <v>50</v>
      </c>
      <c r="B16" s="3"/>
      <c r="C16" s="34"/>
      <c r="D16" s="34"/>
      <c r="E16" s="34">
        <f t="shared" si="2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3"/>
        <v>0</v>
      </c>
    </row>
    <row r="17" spans="1:29">
      <c r="A17" s="9">
        <v>45</v>
      </c>
      <c r="B17" s="3"/>
      <c r="C17" s="34"/>
      <c r="D17" s="34"/>
      <c r="E17" s="34">
        <f t="shared" si="2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3"/>
        <v>0</v>
      </c>
    </row>
    <row r="18" spans="1:29">
      <c r="A18" s="9">
        <v>40</v>
      </c>
      <c r="B18" s="3"/>
      <c r="C18" s="34"/>
      <c r="D18" s="34"/>
      <c r="E18" s="34">
        <f t="shared" si="2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3"/>
        <v>0</v>
      </c>
    </row>
    <row r="19" spans="1:29">
      <c r="A19" s="9">
        <v>35</v>
      </c>
      <c r="B19" s="3"/>
      <c r="C19" s="34"/>
      <c r="D19" s="34"/>
      <c r="E19" s="34">
        <f t="shared" si="2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3"/>
        <v>0</v>
      </c>
    </row>
    <row r="20" spans="1:29">
      <c r="A20" s="9">
        <v>30</v>
      </c>
      <c r="B20" s="3"/>
      <c r="C20" s="34"/>
      <c r="D20" s="34"/>
      <c r="E20" s="34">
        <f t="shared" si="2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3"/>
        <v>0</v>
      </c>
    </row>
    <row r="21" spans="1:29">
      <c r="A21" s="9">
        <v>25</v>
      </c>
      <c r="B21" s="3"/>
      <c r="C21" s="3"/>
      <c r="D21" s="3"/>
      <c r="E21" s="34">
        <f t="shared" si="2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3"/>
        <v>0</v>
      </c>
    </row>
    <row r="22" spans="1:29">
      <c r="A22" s="9">
        <v>20</v>
      </c>
      <c r="B22" s="3"/>
      <c r="C22" s="34"/>
      <c r="D22" s="34"/>
      <c r="E22" s="34">
        <f t="shared" si="2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3"/>
        <v>0</v>
      </c>
    </row>
    <row r="23" spans="1:29">
      <c r="A23" s="9">
        <v>15</v>
      </c>
      <c r="B23" s="3"/>
      <c r="C23" s="3"/>
      <c r="D23" s="3"/>
      <c r="E23" s="34">
        <f t="shared" si="2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3"/>
        <v>0</v>
      </c>
    </row>
    <row r="24" spans="1:29">
      <c r="A24" s="9">
        <v>10</v>
      </c>
      <c r="B24" s="3"/>
      <c r="C24" s="34"/>
      <c r="D24" s="34"/>
      <c r="E24" s="34">
        <f t="shared" si="2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3"/>
        <v>0</v>
      </c>
    </row>
    <row r="25" spans="1:29">
      <c r="A25" s="9">
        <v>5</v>
      </c>
      <c r="B25" s="3"/>
      <c r="C25" s="34"/>
      <c r="D25" s="34"/>
      <c r="E25" s="34">
        <f t="shared" si="2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3"/>
        <v>0</v>
      </c>
    </row>
    <row r="27" spans="1:29">
      <c r="AB27" s="1">
        <f>SUM(AB6:AB26)</f>
        <v>2</v>
      </c>
      <c r="AC27" s="1">
        <f>SUM(AC6:AC26)</f>
        <v>0</v>
      </c>
    </row>
    <row r="37" spans="11:11">
      <c r="K37" s="1" t="s">
        <v>44</v>
      </c>
    </row>
  </sheetData>
  <sortState xmlns:xlrd2="http://schemas.microsoft.com/office/spreadsheetml/2017/richdata2" ref="C6:X23">
    <sortCondition descending="1" ref="W6:W23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39997558519241921"/>
  </sheetPr>
  <dimension ref="A1:AC37"/>
  <sheetViews>
    <sheetView zoomScale="110" zoomScaleNormal="110" workbookViewId="0">
      <pane xSplit="5" ySplit="5" topLeftCell="U6" activePane="bottomRight" state="frozen"/>
      <selection pane="bottomRight" activeCell="W8" sqref="W8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9" ht="26.1">
      <c r="A1" s="2"/>
      <c r="B1" s="4" t="s">
        <v>2</v>
      </c>
    </row>
    <row r="2" spans="1:29" s="21" customFormat="1" ht="21">
      <c r="B2" s="22" t="s">
        <v>3</v>
      </c>
      <c r="C2" s="20" t="s">
        <v>228</v>
      </c>
    </row>
    <row r="3" spans="1:29" ht="21">
      <c r="B3" s="27"/>
      <c r="F3" s="41"/>
      <c r="G3" s="41"/>
      <c r="H3" s="41"/>
    </row>
    <row r="4" spans="1:29" ht="147" customHeight="1">
      <c r="A4" s="53" t="s">
        <v>5</v>
      </c>
      <c r="B4" s="54"/>
      <c r="C4" s="54"/>
      <c r="D4" s="54"/>
      <c r="E4" s="55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46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Z4" s="5"/>
    </row>
    <row r="5" spans="1:29">
      <c r="A5" s="10" t="s">
        <v>24</v>
      </c>
      <c r="B5" s="6" t="s">
        <v>25</v>
      </c>
      <c r="C5" s="6" t="s">
        <v>26</v>
      </c>
      <c r="D5" s="6" t="s">
        <v>27</v>
      </c>
      <c r="E5" s="24" t="s">
        <v>28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46">
        <v>10</v>
      </c>
      <c r="P5" s="46">
        <v>11</v>
      </c>
      <c r="Q5" s="46">
        <v>12</v>
      </c>
      <c r="R5" s="46">
        <v>13</v>
      </c>
      <c r="S5" s="46">
        <v>14</v>
      </c>
      <c r="T5" s="46">
        <v>15</v>
      </c>
      <c r="U5" s="46">
        <v>16</v>
      </c>
      <c r="V5" s="7">
        <v>17</v>
      </c>
      <c r="W5" s="7">
        <v>18</v>
      </c>
      <c r="X5" s="7"/>
      <c r="Y5" s="7"/>
      <c r="Z5" s="7"/>
      <c r="AA5" s="7" t="s">
        <v>29</v>
      </c>
    </row>
    <row r="6" spans="1:29">
      <c r="A6" s="9">
        <v>100</v>
      </c>
      <c r="B6" s="3"/>
      <c r="C6" s="34" t="s">
        <v>230</v>
      </c>
      <c r="D6" s="34" t="s">
        <v>31</v>
      </c>
      <c r="E6" s="34">
        <f t="shared" ref="E6:E12" si="0">+SUM(F6:Y6)</f>
        <v>390</v>
      </c>
      <c r="F6" s="42" t="s">
        <v>32</v>
      </c>
      <c r="G6" s="42" t="s">
        <v>32</v>
      </c>
      <c r="H6" s="42"/>
      <c r="I6" s="42" t="s">
        <v>32</v>
      </c>
      <c r="J6" s="42" t="s">
        <v>32</v>
      </c>
      <c r="K6" s="42" t="s">
        <v>32</v>
      </c>
      <c r="L6" s="42">
        <v>100</v>
      </c>
      <c r="M6" s="42">
        <v>90</v>
      </c>
      <c r="N6" s="44"/>
      <c r="O6" s="49"/>
      <c r="P6" s="49"/>
      <c r="Q6" s="49"/>
      <c r="R6" s="49"/>
      <c r="S6" s="49"/>
      <c r="T6" s="49">
        <v>100</v>
      </c>
      <c r="U6" s="49">
        <v>100</v>
      </c>
      <c r="Y6" s="31"/>
      <c r="Z6" s="34"/>
      <c r="AA6" s="34">
        <f t="shared" ref="AA6:AA12" si="1">+COUNT(F6:Y6)</f>
        <v>4</v>
      </c>
      <c r="AC6" s="1">
        <v>1</v>
      </c>
    </row>
    <row r="7" spans="1:29">
      <c r="A7" s="9">
        <v>95</v>
      </c>
      <c r="B7" s="3"/>
      <c r="C7" s="34" t="s">
        <v>202</v>
      </c>
      <c r="D7" s="34" t="s">
        <v>34</v>
      </c>
      <c r="E7" s="34">
        <f t="shared" si="0"/>
        <v>1045</v>
      </c>
      <c r="F7" s="42" t="s">
        <v>32</v>
      </c>
      <c r="G7" s="42" t="s">
        <v>32</v>
      </c>
      <c r="H7" s="42"/>
      <c r="I7" s="42" t="s">
        <v>32</v>
      </c>
      <c r="J7" s="42" t="s">
        <v>32</v>
      </c>
      <c r="K7" s="42" t="s">
        <v>32</v>
      </c>
      <c r="L7" s="42">
        <v>95</v>
      </c>
      <c r="M7" s="42">
        <v>95</v>
      </c>
      <c r="N7" s="44"/>
      <c r="O7" s="50">
        <v>95</v>
      </c>
      <c r="P7" s="50">
        <v>100</v>
      </c>
      <c r="Q7" s="50">
        <v>95</v>
      </c>
      <c r="R7" s="50">
        <v>90</v>
      </c>
      <c r="S7" s="50">
        <v>90</v>
      </c>
      <c r="T7" s="50">
        <v>90</v>
      </c>
      <c r="U7" s="50">
        <v>95</v>
      </c>
      <c r="V7" s="45">
        <v>100</v>
      </c>
      <c r="W7" s="42">
        <v>100</v>
      </c>
      <c r="X7" s="42"/>
      <c r="Y7" s="31"/>
      <c r="Z7" s="37"/>
      <c r="AA7" s="34">
        <f t="shared" si="1"/>
        <v>11</v>
      </c>
      <c r="AB7" s="1">
        <v>1</v>
      </c>
    </row>
    <row r="8" spans="1:29">
      <c r="A8" s="9">
        <v>90</v>
      </c>
      <c r="B8" s="3"/>
      <c r="C8" s="34" t="s">
        <v>231</v>
      </c>
      <c r="D8" s="34" t="s">
        <v>36</v>
      </c>
      <c r="E8" s="34">
        <f t="shared" si="0"/>
        <v>490</v>
      </c>
      <c r="F8" s="42" t="s">
        <v>32</v>
      </c>
      <c r="G8" s="42" t="s">
        <v>32</v>
      </c>
      <c r="H8" s="42"/>
      <c r="I8" s="42" t="s">
        <v>32</v>
      </c>
      <c r="J8" s="42" t="s">
        <v>32</v>
      </c>
      <c r="K8" s="42" t="s">
        <v>32</v>
      </c>
      <c r="L8" s="3">
        <v>90</v>
      </c>
      <c r="M8" s="3">
        <v>100</v>
      </c>
      <c r="N8" s="3"/>
      <c r="O8" s="47">
        <v>100</v>
      </c>
      <c r="P8" s="48">
        <v>100</v>
      </c>
      <c r="Q8" s="48">
        <v>100</v>
      </c>
      <c r="R8" s="48"/>
      <c r="S8" s="48"/>
      <c r="T8" s="48"/>
      <c r="U8" s="48"/>
      <c r="V8" s="42"/>
      <c r="W8" s="42"/>
      <c r="X8" s="42"/>
      <c r="Y8" s="30"/>
      <c r="Z8" s="34"/>
      <c r="AA8" s="34">
        <f t="shared" si="1"/>
        <v>5</v>
      </c>
      <c r="AC8" s="1">
        <v>1</v>
      </c>
    </row>
    <row r="9" spans="1:29">
      <c r="A9" s="9">
        <v>85</v>
      </c>
      <c r="B9" s="3"/>
      <c r="C9" s="34" t="s">
        <v>232</v>
      </c>
      <c r="D9" s="34" t="s">
        <v>34</v>
      </c>
      <c r="E9" s="34">
        <f t="shared" si="0"/>
        <v>90</v>
      </c>
      <c r="F9" s="3"/>
      <c r="G9" s="3"/>
      <c r="H9" s="3"/>
      <c r="I9" s="40"/>
      <c r="J9" s="3"/>
      <c r="K9" s="3"/>
      <c r="L9" s="3"/>
      <c r="M9" s="3"/>
      <c r="N9" s="3"/>
      <c r="O9" s="43">
        <v>90</v>
      </c>
      <c r="P9" s="43"/>
      <c r="Q9" s="43"/>
      <c r="R9" s="43"/>
      <c r="S9" s="43"/>
      <c r="T9" s="43"/>
      <c r="U9" s="43"/>
      <c r="V9" s="43"/>
      <c r="W9" s="43"/>
      <c r="X9" s="43"/>
      <c r="Y9" s="30"/>
      <c r="Z9" s="37"/>
      <c r="AA9" s="34">
        <f t="shared" si="1"/>
        <v>1</v>
      </c>
    </row>
    <row r="10" spans="1:29">
      <c r="A10" s="9">
        <v>80</v>
      </c>
      <c r="B10" s="3"/>
      <c r="C10" s="34" t="s">
        <v>233</v>
      </c>
      <c r="D10" s="34" t="s">
        <v>31</v>
      </c>
      <c r="E10" s="34">
        <f t="shared" si="0"/>
        <v>95</v>
      </c>
      <c r="F10" s="28"/>
      <c r="G10" s="28"/>
      <c r="H10" s="28"/>
      <c r="I10" s="39"/>
      <c r="J10" s="28"/>
      <c r="K10" s="28"/>
      <c r="L10" s="28"/>
      <c r="M10" s="28"/>
      <c r="N10" s="28"/>
      <c r="P10" s="43"/>
      <c r="Q10" s="43"/>
      <c r="R10" s="43"/>
      <c r="S10" s="43"/>
      <c r="T10" s="43">
        <v>95</v>
      </c>
      <c r="U10" s="43"/>
      <c r="V10" s="43"/>
      <c r="W10" s="43"/>
      <c r="X10" s="43"/>
      <c r="Y10" s="28"/>
      <c r="Z10" s="3"/>
      <c r="AA10" s="3">
        <f t="shared" si="1"/>
        <v>1</v>
      </c>
    </row>
    <row r="11" spans="1:29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28"/>
      <c r="AA11" s="3">
        <f t="shared" si="1"/>
        <v>0</v>
      </c>
    </row>
    <row r="12" spans="1:29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28"/>
      <c r="Z12" s="3"/>
      <c r="AA12" s="3">
        <f t="shared" si="1"/>
        <v>0</v>
      </c>
    </row>
    <row r="13" spans="1:29">
      <c r="A13" s="9">
        <v>65</v>
      </c>
      <c r="B13" s="3"/>
      <c r="C13" s="3"/>
      <c r="D13" s="3"/>
      <c r="E13" s="34">
        <f t="shared" ref="E13:E25" si="2">+SUM(F13:X13)</f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ref="Z13:Z25" si="3">+COUNT(F13:X13)</f>
        <v>0</v>
      </c>
    </row>
    <row r="14" spans="1:29">
      <c r="A14" s="9">
        <v>60</v>
      </c>
      <c r="B14" s="3"/>
      <c r="C14" s="34"/>
      <c r="D14" s="34"/>
      <c r="E14" s="34">
        <f t="shared" si="2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3"/>
        <v>0</v>
      </c>
    </row>
    <row r="15" spans="1:29">
      <c r="A15" s="9">
        <v>55</v>
      </c>
      <c r="B15" s="3"/>
      <c r="C15" s="34"/>
      <c r="D15" s="34"/>
      <c r="E15" s="34">
        <f t="shared" si="2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3"/>
        <v>0</v>
      </c>
    </row>
    <row r="16" spans="1:29">
      <c r="A16" s="9">
        <v>50</v>
      </c>
      <c r="B16" s="3"/>
      <c r="C16" s="34"/>
      <c r="D16" s="34"/>
      <c r="E16" s="34">
        <f t="shared" si="2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3"/>
        <v>0</v>
      </c>
    </row>
    <row r="17" spans="1:29">
      <c r="A17" s="9">
        <v>45</v>
      </c>
      <c r="B17" s="3"/>
      <c r="C17" s="34"/>
      <c r="D17" s="34"/>
      <c r="E17" s="34">
        <f t="shared" si="2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3"/>
        <v>0</v>
      </c>
    </row>
    <row r="18" spans="1:29">
      <c r="A18" s="9">
        <v>40</v>
      </c>
      <c r="B18" s="3"/>
      <c r="C18" s="34"/>
      <c r="D18" s="34"/>
      <c r="E18" s="34">
        <f t="shared" si="2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3"/>
        <v>0</v>
      </c>
    </row>
    <row r="19" spans="1:29">
      <c r="A19" s="9">
        <v>35</v>
      </c>
      <c r="B19" s="3"/>
      <c r="C19" s="34"/>
      <c r="D19" s="34"/>
      <c r="E19" s="34">
        <f t="shared" si="2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3"/>
        <v>0</v>
      </c>
    </row>
    <row r="20" spans="1:29">
      <c r="A20" s="9">
        <v>30</v>
      </c>
      <c r="B20" s="3"/>
      <c r="C20" s="34"/>
      <c r="D20" s="34"/>
      <c r="E20" s="34">
        <f t="shared" si="2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3"/>
        <v>0</v>
      </c>
    </row>
    <row r="21" spans="1:29">
      <c r="A21" s="9">
        <v>25</v>
      </c>
      <c r="B21" s="3"/>
      <c r="C21" s="3"/>
      <c r="D21" s="3"/>
      <c r="E21" s="34">
        <f t="shared" si="2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3"/>
        <v>0</v>
      </c>
    </row>
    <row r="22" spans="1:29">
      <c r="A22" s="9">
        <v>20</v>
      </c>
      <c r="B22" s="3"/>
      <c r="C22" s="34"/>
      <c r="D22" s="34"/>
      <c r="E22" s="34">
        <f t="shared" si="2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3"/>
        <v>0</v>
      </c>
    </row>
    <row r="23" spans="1:29">
      <c r="A23" s="9">
        <v>15</v>
      </c>
      <c r="B23" s="3"/>
      <c r="C23" s="3"/>
      <c r="D23" s="3"/>
      <c r="E23" s="34">
        <f t="shared" si="2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3"/>
        <v>0</v>
      </c>
    </row>
    <row r="24" spans="1:29">
      <c r="A24" s="9">
        <v>10</v>
      </c>
      <c r="B24" s="3"/>
      <c r="C24" s="34"/>
      <c r="D24" s="34"/>
      <c r="E24" s="34">
        <f t="shared" si="2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3"/>
        <v>0</v>
      </c>
    </row>
    <row r="25" spans="1:29">
      <c r="A25" s="9">
        <v>5</v>
      </c>
      <c r="B25" s="3"/>
      <c r="C25" s="34"/>
      <c r="D25" s="34"/>
      <c r="E25" s="34">
        <f t="shared" si="2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3"/>
        <v>0</v>
      </c>
    </row>
    <row r="27" spans="1:29">
      <c r="AB27" s="1">
        <f>SUM(AB6:AB26)</f>
        <v>1</v>
      </c>
      <c r="AC27" s="1">
        <f>SUM(AC6:AC26)</f>
        <v>2</v>
      </c>
    </row>
    <row r="37" spans="11:11">
      <c r="K37" s="1" t="s">
        <v>44</v>
      </c>
    </row>
  </sheetData>
  <sortState xmlns:xlrd2="http://schemas.microsoft.com/office/spreadsheetml/2017/richdata2" ref="A6:X25">
    <sortCondition descending="1" ref="W6:W25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39997558519241921"/>
  </sheetPr>
  <dimension ref="A1:AA37"/>
  <sheetViews>
    <sheetView zoomScale="85" zoomScaleNormal="85" workbookViewId="0">
      <pane xSplit="5" ySplit="5" topLeftCell="U6" activePane="bottomRight" state="frozen"/>
      <selection pane="bottomRight" activeCell="C14" sqref="C14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7" ht="26.1">
      <c r="A1" s="2"/>
      <c r="B1" s="4" t="s">
        <v>2</v>
      </c>
    </row>
    <row r="2" spans="1:27" s="21" customFormat="1" ht="21">
      <c r="B2" s="22" t="s">
        <v>3</v>
      </c>
      <c r="C2" s="20" t="s">
        <v>234</v>
      </c>
    </row>
    <row r="3" spans="1:27" ht="21">
      <c r="B3" s="27"/>
      <c r="F3" s="41"/>
      <c r="G3" s="41"/>
      <c r="H3" s="41"/>
    </row>
    <row r="4" spans="1:27" ht="147" customHeight="1">
      <c r="A4" s="53" t="s">
        <v>5</v>
      </c>
      <c r="B4" s="54"/>
      <c r="C4" s="54"/>
      <c r="D4" s="54"/>
      <c r="E4" s="55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46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Z4" s="5"/>
    </row>
    <row r="5" spans="1:27">
      <c r="A5" s="10" t="s">
        <v>24</v>
      </c>
      <c r="B5" s="6" t="s">
        <v>25</v>
      </c>
      <c r="C5" s="6" t="s">
        <v>26</v>
      </c>
      <c r="D5" s="6" t="s">
        <v>27</v>
      </c>
      <c r="E5" s="24" t="s">
        <v>28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/>
      <c r="Y5" s="7"/>
      <c r="Z5" s="7"/>
      <c r="AA5" s="7" t="s">
        <v>29</v>
      </c>
    </row>
    <row r="6" spans="1:27">
      <c r="A6" s="9">
        <v>100</v>
      </c>
      <c r="B6" s="3"/>
      <c r="C6" s="34" t="s">
        <v>235</v>
      </c>
      <c r="D6" s="34" t="s">
        <v>38</v>
      </c>
      <c r="E6" s="34">
        <f>+SUM(F6:Y6)</f>
        <v>200</v>
      </c>
      <c r="F6" s="42" t="s">
        <v>32</v>
      </c>
      <c r="G6" s="42" t="s">
        <v>32</v>
      </c>
      <c r="H6" s="42"/>
      <c r="I6" s="42" t="s">
        <v>32</v>
      </c>
      <c r="J6" s="42" t="s">
        <v>32</v>
      </c>
      <c r="K6" s="42" t="s">
        <v>32</v>
      </c>
      <c r="L6" s="28">
        <v>100</v>
      </c>
      <c r="M6" s="28"/>
      <c r="N6" s="28"/>
      <c r="O6" s="42">
        <v>100</v>
      </c>
      <c r="P6" s="42"/>
      <c r="Q6" s="42"/>
      <c r="R6" s="28"/>
      <c r="S6" s="28"/>
      <c r="T6" s="28"/>
      <c r="U6" s="28"/>
      <c r="V6" s="28"/>
      <c r="W6" s="28"/>
      <c r="X6" s="28"/>
      <c r="Y6" s="31"/>
      <c r="Z6" s="34"/>
      <c r="AA6" s="34">
        <f>+COUNT(F6:Y6)</f>
        <v>2</v>
      </c>
    </row>
    <row r="7" spans="1:27">
      <c r="A7" s="9">
        <v>95</v>
      </c>
      <c r="B7" s="3"/>
      <c r="C7" s="34" t="s">
        <v>236</v>
      </c>
      <c r="D7" s="34" t="s">
        <v>31</v>
      </c>
      <c r="E7" s="34">
        <f>+SUM(F7:Y7)</f>
        <v>295</v>
      </c>
      <c r="F7" s="42" t="s">
        <v>32</v>
      </c>
      <c r="G7" s="42" t="s">
        <v>32</v>
      </c>
      <c r="H7" s="42"/>
      <c r="I7" s="42" t="s">
        <v>32</v>
      </c>
      <c r="J7" s="42" t="s">
        <v>32</v>
      </c>
      <c r="K7" s="42" t="s">
        <v>32</v>
      </c>
      <c r="L7" s="28">
        <v>95</v>
      </c>
      <c r="M7" s="28"/>
      <c r="N7" s="28"/>
      <c r="O7" s="42"/>
      <c r="P7" s="42"/>
      <c r="Q7" s="42"/>
      <c r="R7" s="28"/>
      <c r="S7" s="28"/>
      <c r="T7" s="28">
        <v>100</v>
      </c>
      <c r="U7" s="28">
        <v>100</v>
      </c>
      <c r="V7" s="28"/>
      <c r="W7" s="28"/>
      <c r="X7" s="28"/>
      <c r="Y7" s="31"/>
      <c r="Z7" s="37"/>
      <c r="AA7" s="34">
        <f>+COUNT(F7:Y7)</f>
        <v>3</v>
      </c>
    </row>
    <row r="8" spans="1:27">
      <c r="A8" s="9">
        <v>90</v>
      </c>
      <c r="B8" s="3"/>
      <c r="C8" s="34" t="s">
        <v>237</v>
      </c>
      <c r="D8" s="34" t="s">
        <v>238</v>
      </c>
      <c r="E8" s="34">
        <f>+SUM(F8:Y8)</f>
        <v>90</v>
      </c>
      <c r="F8" s="3"/>
      <c r="G8" s="25"/>
      <c r="H8" s="3"/>
      <c r="I8" s="40"/>
      <c r="J8" s="3"/>
      <c r="K8" s="3"/>
      <c r="L8" s="3"/>
      <c r="M8" s="3"/>
      <c r="N8" s="3"/>
      <c r="O8" s="43">
        <v>90</v>
      </c>
      <c r="P8" s="43"/>
      <c r="Q8" s="43"/>
      <c r="R8" s="3"/>
      <c r="S8" s="3"/>
      <c r="T8" s="3"/>
      <c r="U8" s="3"/>
      <c r="V8" s="3"/>
      <c r="W8" s="3"/>
      <c r="X8" s="3"/>
      <c r="Y8" s="30"/>
      <c r="Z8" s="34"/>
      <c r="AA8" s="34">
        <f>+COUNT(F8:Y8)</f>
        <v>1</v>
      </c>
    </row>
    <row r="9" spans="1:27">
      <c r="A9" s="9">
        <v>85</v>
      </c>
      <c r="B9" s="3"/>
      <c r="C9" s="34" t="s">
        <v>239</v>
      </c>
      <c r="D9" s="34" t="s">
        <v>238</v>
      </c>
      <c r="E9" s="34">
        <f>+SUM(F9:Y9)</f>
        <v>95</v>
      </c>
      <c r="F9" s="3"/>
      <c r="G9" s="3"/>
      <c r="H9" s="3"/>
      <c r="I9" s="40"/>
      <c r="J9" s="3"/>
      <c r="K9" s="3"/>
      <c r="L9" s="3"/>
      <c r="M9" s="3"/>
      <c r="N9" s="3"/>
      <c r="O9" s="43">
        <v>95</v>
      </c>
      <c r="P9" s="43"/>
      <c r="Q9" s="43"/>
      <c r="R9" s="3"/>
      <c r="S9" s="3"/>
      <c r="T9" s="3"/>
      <c r="U9" s="3"/>
      <c r="V9" s="3"/>
      <c r="W9" s="3"/>
      <c r="X9" s="3"/>
      <c r="Y9" s="30"/>
      <c r="Z9" s="37"/>
      <c r="AA9" s="34">
        <f>+COUNT(F9:Y9)</f>
        <v>1</v>
      </c>
    </row>
    <row r="10" spans="1:27">
      <c r="A10" s="9">
        <v>80</v>
      </c>
      <c r="B10" s="3"/>
      <c r="C10" s="34" t="s">
        <v>240</v>
      </c>
      <c r="D10" s="34" t="s">
        <v>241</v>
      </c>
      <c r="E10" s="34">
        <f t="shared" ref="E10:E25" si="0">+SUM(F10:X10)</f>
        <v>175</v>
      </c>
      <c r="F10" s="28"/>
      <c r="G10" s="28"/>
      <c r="H10" s="28"/>
      <c r="I10" s="39"/>
      <c r="J10" s="28"/>
      <c r="K10" s="28"/>
      <c r="L10" s="28"/>
      <c r="M10" s="28"/>
      <c r="N10" s="28"/>
      <c r="O10" s="42">
        <v>75</v>
      </c>
      <c r="P10" s="42"/>
      <c r="Q10" s="42">
        <v>100</v>
      </c>
      <c r="R10" s="28"/>
      <c r="S10" s="28"/>
      <c r="T10" s="28"/>
      <c r="U10" s="28"/>
      <c r="V10" s="28"/>
      <c r="W10" s="28"/>
      <c r="X10" s="28"/>
      <c r="Y10" s="3"/>
      <c r="Z10" s="3">
        <f t="shared" ref="Z10:Z25" si="1">+COUNT(F10:X10)</f>
        <v>2</v>
      </c>
    </row>
    <row r="11" spans="1:27">
      <c r="A11" s="9">
        <v>75</v>
      </c>
      <c r="B11" s="3"/>
      <c r="C11" s="34" t="s">
        <v>242</v>
      </c>
      <c r="D11" s="34" t="s">
        <v>243</v>
      </c>
      <c r="E11" s="34">
        <f t="shared" si="0"/>
        <v>100</v>
      </c>
      <c r="F11" s="28"/>
      <c r="G11" s="28"/>
      <c r="H11" s="28"/>
      <c r="I11" s="39"/>
      <c r="J11" s="28"/>
      <c r="K11" s="28"/>
      <c r="L11" s="28"/>
      <c r="M11" s="28"/>
      <c r="N11" s="28"/>
      <c r="O11" s="42">
        <v>100</v>
      </c>
      <c r="P11" s="42"/>
      <c r="Q11" s="42"/>
      <c r="R11" s="28"/>
      <c r="S11" s="28"/>
      <c r="T11" s="28"/>
      <c r="U11" s="28"/>
      <c r="V11" s="28"/>
      <c r="W11" s="28"/>
      <c r="X11" s="28"/>
      <c r="Z11" s="3">
        <f t="shared" si="1"/>
        <v>1</v>
      </c>
    </row>
    <row r="12" spans="1:27">
      <c r="A12" s="9">
        <v>70</v>
      </c>
      <c r="B12" s="3"/>
      <c r="C12" s="34" t="s">
        <v>244</v>
      </c>
      <c r="D12" s="34" t="s">
        <v>243</v>
      </c>
      <c r="E12" s="34">
        <f t="shared" si="0"/>
        <v>80</v>
      </c>
      <c r="F12" s="28"/>
      <c r="G12" s="28"/>
      <c r="H12" s="28"/>
      <c r="I12" s="39"/>
      <c r="J12" s="28"/>
      <c r="K12" s="28"/>
      <c r="L12" s="28"/>
      <c r="M12" s="28"/>
      <c r="N12" s="28"/>
      <c r="O12" s="42">
        <v>80</v>
      </c>
      <c r="P12" s="42"/>
      <c r="Q12" s="42"/>
      <c r="R12" s="28"/>
      <c r="S12" s="28"/>
      <c r="T12" s="28"/>
      <c r="U12" s="28"/>
      <c r="V12" s="28"/>
      <c r="W12" s="28"/>
      <c r="X12" s="28"/>
      <c r="Y12" s="3"/>
      <c r="Z12" s="3">
        <f t="shared" si="1"/>
        <v>1</v>
      </c>
    </row>
    <row r="13" spans="1:27">
      <c r="A13" s="9">
        <v>65</v>
      </c>
      <c r="B13" s="3"/>
      <c r="C13" s="34" t="s">
        <v>245</v>
      </c>
      <c r="D13" s="34" t="s">
        <v>243</v>
      </c>
      <c r="E13" s="34">
        <f t="shared" si="0"/>
        <v>85</v>
      </c>
      <c r="F13" s="28"/>
      <c r="G13" s="28"/>
      <c r="H13" s="28"/>
      <c r="I13" s="39"/>
      <c r="J13" s="28"/>
      <c r="K13" s="28"/>
      <c r="L13" s="28"/>
      <c r="M13" s="28"/>
      <c r="N13" s="28"/>
      <c r="O13" s="42">
        <v>85</v>
      </c>
      <c r="P13" s="42"/>
      <c r="Q13" s="42"/>
      <c r="R13" s="28"/>
      <c r="S13" s="28"/>
      <c r="T13" s="28"/>
      <c r="U13" s="28"/>
      <c r="V13" s="28"/>
      <c r="W13" s="28"/>
      <c r="X13" s="28"/>
      <c r="Y13" s="3"/>
      <c r="Z13" s="3">
        <f t="shared" si="1"/>
        <v>1</v>
      </c>
    </row>
    <row r="14" spans="1:27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7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7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44</v>
      </c>
    </row>
  </sheetData>
  <sortState xmlns:xlrd2="http://schemas.microsoft.com/office/spreadsheetml/2017/richdata2" ref="B6:X25">
    <sortCondition descending="1" ref="W6:W25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39997558519241921"/>
  </sheetPr>
  <dimension ref="A1:AC37"/>
  <sheetViews>
    <sheetView tabSelected="1" zoomScale="85" zoomScaleNormal="85" workbookViewId="0">
      <pane xSplit="5" ySplit="5" topLeftCell="R6" activePane="bottomRight" state="frozen"/>
      <selection pane="bottomRight" activeCell="V11" sqref="V11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9" ht="26.1">
      <c r="A1" s="2"/>
      <c r="B1" s="4" t="s">
        <v>2</v>
      </c>
    </row>
    <row r="2" spans="1:29" s="21" customFormat="1" ht="21">
      <c r="B2" s="22" t="s">
        <v>3</v>
      </c>
      <c r="C2" s="20" t="s">
        <v>246</v>
      </c>
    </row>
    <row r="3" spans="1:29" ht="21">
      <c r="B3" s="27"/>
      <c r="F3" s="41"/>
      <c r="G3" s="41"/>
      <c r="H3" s="41"/>
    </row>
    <row r="4" spans="1:29" ht="147" customHeight="1">
      <c r="A4" s="53" t="s">
        <v>5</v>
      </c>
      <c r="B4" s="54"/>
      <c r="C4" s="54"/>
      <c r="D4" s="54"/>
      <c r="E4" s="55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46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Z4" s="5"/>
    </row>
    <row r="5" spans="1:29">
      <c r="A5" s="10" t="s">
        <v>24</v>
      </c>
      <c r="B5" s="6" t="s">
        <v>25</v>
      </c>
      <c r="C5" s="6" t="s">
        <v>26</v>
      </c>
      <c r="D5" s="6" t="s">
        <v>27</v>
      </c>
      <c r="E5" s="24" t="s">
        <v>28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/>
      <c r="Y5" s="7"/>
      <c r="Z5" s="7"/>
      <c r="AA5" s="7" t="s">
        <v>29</v>
      </c>
    </row>
    <row r="6" spans="1:29">
      <c r="A6" s="9">
        <v>100</v>
      </c>
      <c r="B6" s="3"/>
      <c r="C6" s="34" t="s">
        <v>247</v>
      </c>
      <c r="D6" s="34" t="s">
        <v>31</v>
      </c>
      <c r="E6" s="34">
        <f t="shared" ref="E6:E13" si="0">+SUM(F6:Y6)</f>
        <v>600</v>
      </c>
      <c r="F6" s="28" t="s">
        <v>32</v>
      </c>
      <c r="G6" s="28" t="s">
        <v>32</v>
      </c>
      <c r="H6" s="28">
        <v>100</v>
      </c>
      <c r="I6" s="42" t="s">
        <v>32</v>
      </c>
      <c r="J6" s="42" t="s">
        <v>32</v>
      </c>
      <c r="K6" s="42" t="s">
        <v>32</v>
      </c>
      <c r="L6" s="42">
        <v>100</v>
      </c>
      <c r="M6" s="42">
        <v>100</v>
      </c>
      <c r="N6" s="42"/>
      <c r="O6" s="42">
        <v>100</v>
      </c>
      <c r="P6" s="42">
        <v>100</v>
      </c>
      <c r="Q6" s="42">
        <v>100</v>
      </c>
      <c r="R6" s="28"/>
      <c r="S6" s="28"/>
      <c r="T6" s="28"/>
      <c r="U6" s="28"/>
      <c r="V6" s="28"/>
      <c r="W6" s="28"/>
      <c r="X6" s="28"/>
      <c r="Y6" s="31"/>
      <c r="Z6" s="34"/>
      <c r="AA6" s="34">
        <f t="shared" ref="AA6:AA13" si="1">+COUNT(F6:Y6)</f>
        <v>6</v>
      </c>
    </row>
    <row r="7" spans="1:29">
      <c r="A7" s="9">
        <v>95</v>
      </c>
      <c r="B7" s="3"/>
      <c r="C7" s="34" t="s">
        <v>248</v>
      </c>
      <c r="D7" s="34" t="s">
        <v>55</v>
      </c>
      <c r="E7" s="34">
        <f t="shared" si="0"/>
        <v>465</v>
      </c>
      <c r="F7" s="28" t="s">
        <v>32</v>
      </c>
      <c r="G7" s="28" t="s">
        <v>32</v>
      </c>
      <c r="H7" s="28">
        <v>95</v>
      </c>
      <c r="I7" s="42" t="s">
        <v>32</v>
      </c>
      <c r="J7" s="42" t="s">
        <v>32</v>
      </c>
      <c r="K7" s="42" t="s">
        <v>32</v>
      </c>
      <c r="L7" s="42">
        <v>95</v>
      </c>
      <c r="M7" s="42">
        <v>90</v>
      </c>
      <c r="N7" s="42"/>
      <c r="O7" s="42">
        <v>90</v>
      </c>
      <c r="P7" s="42"/>
      <c r="Q7" s="42">
        <v>95</v>
      </c>
      <c r="R7" s="28"/>
      <c r="S7" s="28"/>
      <c r="T7" s="28"/>
      <c r="U7" s="28"/>
      <c r="V7" s="28"/>
      <c r="W7" s="28"/>
      <c r="X7" s="28"/>
      <c r="Y7" s="31"/>
      <c r="Z7" s="37"/>
      <c r="AA7" s="34">
        <f t="shared" si="1"/>
        <v>5</v>
      </c>
    </row>
    <row r="8" spans="1:29">
      <c r="A8" s="9">
        <v>90</v>
      </c>
      <c r="B8" s="3"/>
      <c r="C8" s="34" t="s">
        <v>249</v>
      </c>
      <c r="D8" s="34" t="s">
        <v>38</v>
      </c>
      <c r="E8" s="34">
        <f t="shared" si="0"/>
        <v>385</v>
      </c>
      <c r="F8" s="28" t="s">
        <v>32</v>
      </c>
      <c r="G8" s="28" t="s">
        <v>32</v>
      </c>
      <c r="H8" s="3"/>
      <c r="I8" s="42" t="s">
        <v>32</v>
      </c>
      <c r="J8" s="42" t="s">
        <v>32</v>
      </c>
      <c r="K8" s="42" t="s">
        <v>32</v>
      </c>
      <c r="L8" s="43">
        <v>95</v>
      </c>
      <c r="M8" s="43">
        <v>95</v>
      </c>
      <c r="N8" s="43"/>
      <c r="O8" s="43">
        <v>95</v>
      </c>
      <c r="P8" s="43">
        <v>100</v>
      </c>
      <c r="Q8" s="43"/>
      <c r="R8" s="3"/>
      <c r="S8" s="3"/>
      <c r="T8" s="3"/>
      <c r="U8" s="3"/>
      <c r="V8" s="3"/>
      <c r="W8" s="3"/>
      <c r="X8" s="3"/>
      <c r="Y8" s="30"/>
      <c r="Z8" s="34"/>
      <c r="AA8" s="34">
        <f t="shared" si="1"/>
        <v>4</v>
      </c>
      <c r="AC8" s="1">
        <v>1</v>
      </c>
    </row>
    <row r="9" spans="1:29">
      <c r="A9" s="9">
        <v>85</v>
      </c>
      <c r="B9" s="3"/>
      <c r="C9" s="34" t="s">
        <v>250</v>
      </c>
      <c r="D9" s="34" t="s">
        <v>34</v>
      </c>
      <c r="E9" s="34">
        <f t="shared" si="0"/>
        <v>255</v>
      </c>
      <c r="F9" s="28" t="s">
        <v>32</v>
      </c>
      <c r="G9" s="28" t="s">
        <v>32</v>
      </c>
      <c r="H9" s="3"/>
      <c r="I9" s="42" t="s">
        <v>32</v>
      </c>
      <c r="J9" s="42" t="s">
        <v>32</v>
      </c>
      <c r="K9" s="42" t="s">
        <v>32</v>
      </c>
      <c r="L9" s="43">
        <v>85</v>
      </c>
      <c r="M9" s="43">
        <v>85</v>
      </c>
      <c r="N9" s="43"/>
      <c r="O9" s="43">
        <v>85</v>
      </c>
      <c r="P9" s="43"/>
      <c r="Q9" s="43"/>
      <c r="R9" s="3"/>
      <c r="S9" s="3"/>
      <c r="T9" s="3"/>
      <c r="U9" s="3"/>
      <c r="V9" s="3"/>
      <c r="W9" s="3"/>
      <c r="X9" s="3"/>
      <c r="Y9" s="30"/>
      <c r="Z9" s="37"/>
      <c r="AA9" s="34">
        <f t="shared" si="1"/>
        <v>3</v>
      </c>
    </row>
    <row r="10" spans="1:29">
      <c r="A10" s="9">
        <v>80</v>
      </c>
      <c r="B10" s="3"/>
      <c r="C10" s="34" t="s">
        <v>251</v>
      </c>
      <c r="D10" s="34" t="s">
        <v>38</v>
      </c>
      <c r="E10" s="34">
        <f t="shared" si="0"/>
        <v>200</v>
      </c>
      <c r="F10" s="28"/>
      <c r="G10" s="28"/>
      <c r="H10" s="28"/>
      <c r="I10" s="39"/>
      <c r="J10" s="28"/>
      <c r="K10" s="28"/>
      <c r="L10" s="28"/>
      <c r="M10" s="28"/>
      <c r="N10" s="28"/>
      <c r="O10" s="42"/>
      <c r="P10" s="42"/>
      <c r="Q10" s="42"/>
      <c r="R10" s="28"/>
      <c r="S10" s="28"/>
      <c r="T10" s="28"/>
      <c r="U10" s="28"/>
      <c r="V10" s="28">
        <v>100</v>
      </c>
      <c r="W10" s="28">
        <v>100</v>
      </c>
      <c r="X10" s="28"/>
      <c r="Y10" s="28"/>
      <c r="Z10" s="3"/>
      <c r="AA10" s="3">
        <f t="shared" si="1"/>
        <v>2</v>
      </c>
    </row>
    <row r="11" spans="1:29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42"/>
      <c r="P11" s="42"/>
      <c r="Q11" s="42"/>
      <c r="R11" s="28"/>
      <c r="S11" s="28"/>
      <c r="T11" s="28"/>
      <c r="U11" s="28"/>
      <c r="V11" s="28"/>
      <c r="W11" s="28"/>
      <c r="X11" s="28"/>
      <c r="Y11" s="28"/>
      <c r="AA11" s="3">
        <f t="shared" si="1"/>
        <v>0</v>
      </c>
    </row>
    <row r="12" spans="1:29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42"/>
      <c r="P12" s="42"/>
      <c r="Q12" s="42"/>
      <c r="R12" s="28"/>
      <c r="S12" s="28"/>
      <c r="T12" s="28"/>
      <c r="U12" s="28"/>
      <c r="V12" s="28"/>
      <c r="W12" s="28"/>
      <c r="X12" s="28"/>
      <c r="Y12" s="28"/>
      <c r="Z12" s="3"/>
      <c r="AA12" s="3">
        <f t="shared" si="1"/>
        <v>0</v>
      </c>
    </row>
    <row r="13" spans="1:29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39"/>
      <c r="R13" s="28"/>
      <c r="S13" s="28"/>
      <c r="T13" s="28"/>
      <c r="U13" s="28"/>
      <c r="V13" s="28"/>
      <c r="W13" s="28"/>
      <c r="X13" s="28"/>
      <c r="Y13" s="28"/>
      <c r="Z13" s="3"/>
      <c r="AA13" s="3">
        <f t="shared" si="1"/>
        <v>0</v>
      </c>
    </row>
    <row r="14" spans="1:29">
      <c r="A14" s="9">
        <v>60</v>
      </c>
      <c r="B14" s="3"/>
      <c r="C14" s="34"/>
      <c r="D14" s="34"/>
      <c r="E14" s="34">
        <f t="shared" ref="E14:E25" si="2">+SUM(F14:X14)</f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ref="Z14:Z25" si="3">+COUNT(F14:X14)</f>
        <v>0</v>
      </c>
    </row>
    <row r="15" spans="1:29">
      <c r="A15" s="9">
        <v>55</v>
      </c>
      <c r="B15" s="3"/>
      <c r="C15" s="34"/>
      <c r="D15" s="34"/>
      <c r="E15" s="34">
        <f t="shared" si="2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3"/>
        <v>0</v>
      </c>
    </row>
    <row r="16" spans="1:29">
      <c r="A16" s="9">
        <v>50</v>
      </c>
      <c r="B16" s="3"/>
      <c r="C16" s="34"/>
      <c r="D16" s="34"/>
      <c r="E16" s="34">
        <f t="shared" si="2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3"/>
        <v>0</v>
      </c>
    </row>
    <row r="17" spans="1:29">
      <c r="A17" s="9">
        <v>45</v>
      </c>
      <c r="B17" s="3"/>
      <c r="C17" s="34"/>
      <c r="D17" s="34"/>
      <c r="E17" s="34">
        <f t="shared" si="2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3"/>
        <v>0</v>
      </c>
    </row>
    <row r="18" spans="1:29">
      <c r="A18" s="9">
        <v>40</v>
      </c>
      <c r="B18" s="3"/>
      <c r="C18" s="34"/>
      <c r="D18" s="34"/>
      <c r="E18" s="34">
        <f t="shared" si="2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3"/>
        <v>0</v>
      </c>
    </row>
    <row r="19" spans="1:29">
      <c r="A19" s="9">
        <v>35</v>
      </c>
      <c r="B19" s="3"/>
      <c r="C19" s="34"/>
      <c r="D19" s="34"/>
      <c r="E19" s="34">
        <f t="shared" si="2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3"/>
        <v>0</v>
      </c>
    </row>
    <row r="20" spans="1:29">
      <c r="A20" s="9">
        <v>30</v>
      </c>
      <c r="B20" s="3"/>
      <c r="C20" s="34"/>
      <c r="D20" s="34"/>
      <c r="E20" s="34">
        <f t="shared" si="2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3"/>
        <v>0</v>
      </c>
    </row>
    <row r="21" spans="1:29">
      <c r="A21" s="9">
        <v>25</v>
      </c>
      <c r="B21" s="3"/>
      <c r="C21" s="3"/>
      <c r="D21" s="3"/>
      <c r="E21" s="34">
        <f t="shared" si="2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3"/>
        <v>0</v>
      </c>
    </row>
    <row r="22" spans="1:29">
      <c r="A22" s="9">
        <v>20</v>
      </c>
      <c r="B22" s="3"/>
      <c r="C22" s="34"/>
      <c r="D22" s="34"/>
      <c r="E22" s="34">
        <f t="shared" si="2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3"/>
        <v>0</v>
      </c>
    </row>
    <row r="23" spans="1:29">
      <c r="A23" s="9">
        <v>15</v>
      </c>
      <c r="B23" s="3"/>
      <c r="C23" s="3"/>
      <c r="D23" s="3"/>
      <c r="E23" s="34">
        <f t="shared" si="2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3"/>
        <v>0</v>
      </c>
    </row>
    <row r="24" spans="1:29">
      <c r="A24" s="9">
        <v>10</v>
      </c>
      <c r="B24" s="3"/>
      <c r="C24" s="34"/>
      <c r="D24" s="34"/>
      <c r="E24" s="34">
        <f t="shared" si="2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3"/>
        <v>0</v>
      </c>
    </row>
    <row r="25" spans="1:29">
      <c r="A25" s="9">
        <v>5</v>
      </c>
      <c r="B25" s="3"/>
      <c r="C25" s="34"/>
      <c r="D25" s="34"/>
      <c r="E25" s="34">
        <f t="shared" si="2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3"/>
        <v>0</v>
      </c>
    </row>
    <row r="28" spans="1:29">
      <c r="AC28" s="1">
        <f>SUM(AC8:AC27)</f>
        <v>1</v>
      </c>
    </row>
    <row r="37" spans="11:11">
      <c r="K37" s="1" t="s">
        <v>44</v>
      </c>
    </row>
  </sheetData>
  <sortState xmlns:xlrd2="http://schemas.microsoft.com/office/spreadsheetml/2017/richdata2" ref="C6:X24">
    <sortCondition descending="1" ref="W6:W24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39997558519241921"/>
  </sheetPr>
  <dimension ref="A1:AC37"/>
  <sheetViews>
    <sheetView zoomScale="85" zoomScaleNormal="85" workbookViewId="0">
      <pane xSplit="1" ySplit="5" topLeftCell="B6" activePane="bottomRight" state="frozen"/>
      <selection pane="bottomRight" activeCell="AC26" sqref="AC26"/>
      <selection pane="bottomLeft" activeCell="F32" sqref="F32"/>
      <selection pane="topRight" activeCell="F32" sqref="F3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9" ht="26.1">
      <c r="A1" s="2"/>
      <c r="B1" s="4" t="s">
        <v>2</v>
      </c>
    </row>
    <row r="2" spans="1:29" s="21" customFormat="1" ht="21">
      <c r="B2" s="22" t="s">
        <v>3</v>
      </c>
      <c r="C2" s="20" t="s">
        <v>252</v>
      </c>
    </row>
    <row r="3" spans="1:29" ht="21">
      <c r="B3" s="27"/>
      <c r="F3" s="41"/>
      <c r="G3" s="41"/>
      <c r="H3" s="41"/>
    </row>
    <row r="4" spans="1:29" ht="147" customHeight="1">
      <c r="A4" s="53" t="s">
        <v>5</v>
      </c>
      <c r="B4" s="54"/>
      <c r="C4" s="54"/>
      <c r="D4" s="54"/>
      <c r="E4" s="55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46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Z4" s="5"/>
    </row>
    <row r="5" spans="1:29">
      <c r="A5" s="10" t="s">
        <v>24</v>
      </c>
      <c r="B5" s="6" t="s">
        <v>25</v>
      </c>
      <c r="C5" s="6" t="s">
        <v>26</v>
      </c>
      <c r="D5" s="6" t="s">
        <v>27</v>
      </c>
      <c r="E5" s="24" t="s">
        <v>28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/>
      <c r="Y5" s="7"/>
      <c r="Z5" s="7"/>
      <c r="AA5" s="7" t="s">
        <v>29</v>
      </c>
    </row>
    <row r="6" spans="1:29">
      <c r="A6" s="9">
        <v>100</v>
      </c>
      <c r="B6" s="3">
        <v>1</v>
      </c>
      <c r="C6" s="34" t="s">
        <v>253</v>
      </c>
      <c r="D6" s="34" t="s">
        <v>31</v>
      </c>
      <c r="E6" s="34">
        <f t="shared" ref="E6:E11" si="0">+SUM(F6:Y6)</f>
        <v>500</v>
      </c>
      <c r="F6" s="28" t="s">
        <v>32</v>
      </c>
      <c r="G6" s="28" t="s">
        <v>32</v>
      </c>
      <c r="H6" s="28">
        <v>100</v>
      </c>
      <c r="I6" s="42" t="s">
        <v>32</v>
      </c>
      <c r="J6" s="42" t="s">
        <v>32</v>
      </c>
      <c r="K6" s="42" t="s">
        <v>32</v>
      </c>
      <c r="L6" s="42">
        <v>100</v>
      </c>
      <c r="M6" s="42">
        <v>100</v>
      </c>
      <c r="N6" s="42"/>
      <c r="O6" s="42">
        <v>100</v>
      </c>
      <c r="P6" s="42"/>
      <c r="Q6" s="42">
        <v>100</v>
      </c>
      <c r="R6" s="42"/>
      <c r="S6" s="42"/>
      <c r="T6" s="42"/>
      <c r="U6" s="42"/>
      <c r="V6" s="42"/>
      <c r="W6" s="42"/>
      <c r="X6" s="42"/>
      <c r="Y6" s="31"/>
      <c r="Z6" s="34"/>
      <c r="AA6" s="34">
        <f t="shared" ref="AA6:AA11" si="1">+COUNT(F6:Y6)</f>
        <v>5</v>
      </c>
      <c r="AC6" s="1">
        <v>1</v>
      </c>
    </row>
    <row r="7" spans="1:29">
      <c r="A7" s="9">
        <v>95</v>
      </c>
      <c r="B7" s="3"/>
      <c r="C7" s="34" t="s">
        <v>254</v>
      </c>
      <c r="D7" s="34" t="s">
        <v>55</v>
      </c>
      <c r="E7" s="34">
        <f t="shared" si="0"/>
        <v>95</v>
      </c>
      <c r="F7" s="28" t="s">
        <v>32</v>
      </c>
      <c r="G7" s="28" t="s">
        <v>32</v>
      </c>
      <c r="H7" s="28">
        <v>95</v>
      </c>
      <c r="I7" s="42" t="s">
        <v>32</v>
      </c>
      <c r="J7" s="42" t="s">
        <v>32</v>
      </c>
      <c r="K7" s="42" t="s">
        <v>32</v>
      </c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31"/>
      <c r="Z7" s="37"/>
      <c r="AA7" s="34">
        <f t="shared" si="1"/>
        <v>1</v>
      </c>
    </row>
    <row r="8" spans="1:29">
      <c r="A8" s="9">
        <v>90</v>
      </c>
      <c r="B8" s="3"/>
      <c r="C8" s="34" t="s">
        <v>255</v>
      </c>
      <c r="D8" s="34" t="s">
        <v>31</v>
      </c>
      <c r="E8" s="34">
        <f t="shared" si="0"/>
        <v>95</v>
      </c>
      <c r="F8" s="3"/>
      <c r="G8" s="25"/>
      <c r="H8" s="3"/>
      <c r="I8" s="40"/>
      <c r="J8" s="3"/>
      <c r="K8" s="3"/>
      <c r="L8" s="3"/>
      <c r="M8" s="3"/>
      <c r="N8" s="3"/>
      <c r="O8" s="43">
        <v>95</v>
      </c>
      <c r="P8" s="43"/>
      <c r="Q8" s="43"/>
      <c r="R8" s="3"/>
      <c r="S8" s="3"/>
      <c r="T8" s="3"/>
      <c r="U8" s="3"/>
      <c r="V8" s="3"/>
      <c r="W8" s="3"/>
      <c r="X8" s="3"/>
      <c r="Y8" s="30"/>
      <c r="Z8" s="34"/>
      <c r="AA8" s="34">
        <f t="shared" si="1"/>
        <v>1</v>
      </c>
    </row>
    <row r="9" spans="1:29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3"/>
      <c r="P9" s="43"/>
      <c r="Q9" s="43"/>
      <c r="R9" s="3"/>
      <c r="S9" s="3"/>
      <c r="T9" s="3"/>
      <c r="U9" s="3"/>
      <c r="V9" s="3"/>
      <c r="W9" s="3"/>
      <c r="X9" s="3"/>
      <c r="Y9" s="30"/>
      <c r="Z9" s="37"/>
      <c r="AA9" s="34">
        <f t="shared" si="1"/>
        <v>0</v>
      </c>
    </row>
    <row r="10" spans="1:29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42"/>
      <c r="P10" s="42"/>
      <c r="Q10" s="42"/>
      <c r="R10" s="28"/>
      <c r="S10" s="28"/>
      <c r="T10" s="28"/>
      <c r="U10" s="28"/>
      <c r="V10" s="28"/>
      <c r="W10" s="28"/>
      <c r="X10" s="28"/>
      <c r="Y10" s="28"/>
      <c r="Z10" s="3"/>
      <c r="AA10" s="3">
        <f t="shared" si="1"/>
        <v>0</v>
      </c>
    </row>
    <row r="11" spans="1:29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39"/>
      <c r="R11" s="28"/>
      <c r="S11" s="28"/>
      <c r="T11" s="28"/>
      <c r="U11" s="28"/>
      <c r="V11" s="28"/>
      <c r="W11" s="28"/>
      <c r="X11" s="28"/>
      <c r="Y11" s="28"/>
      <c r="AA11" s="3">
        <f t="shared" si="1"/>
        <v>0</v>
      </c>
    </row>
    <row r="12" spans="1:29">
      <c r="A12" s="9">
        <v>70</v>
      </c>
      <c r="B12" s="3"/>
      <c r="C12" s="3"/>
      <c r="D12" s="3"/>
      <c r="E12" s="34">
        <f t="shared" ref="E12:E25" si="2">+SUM(F12:X12)</f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ref="Z12:Z25" si="3">+COUNT(F12:X12)</f>
        <v>0</v>
      </c>
    </row>
    <row r="13" spans="1:29">
      <c r="A13" s="9">
        <v>65</v>
      </c>
      <c r="B13" s="3"/>
      <c r="C13" s="3"/>
      <c r="D13" s="3"/>
      <c r="E13" s="34">
        <f t="shared" si="2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3"/>
        <v>0</v>
      </c>
    </row>
    <row r="14" spans="1:29">
      <c r="A14" s="9">
        <v>60</v>
      </c>
      <c r="B14" s="3"/>
      <c r="C14" s="34"/>
      <c r="D14" s="34"/>
      <c r="E14" s="34">
        <f t="shared" si="2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3"/>
        <v>0</v>
      </c>
    </row>
    <row r="15" spans="1:29">
      <c r="A15" s="9">
        <v>55</v>
      </c>
      <c r="B15" s="3"/>
      <c r="C15" s="34"/>
      <c r="D15" s="34"/>
      <c r="E15" s="34">
        <f t="shared" si="2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3"/>
        <v>0</v>
      </c>
    </row>
    <row r="16" spans="1:29">
      <c r="A16" s="9">
        <v>50</v>
      </c>
      <c r="B16" s="3"/>
      <c r="C16" s="34"/>
      <c r="D16" s="34"/>
      <c r="E16" s="34">
        <f t="shared" si="2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3"/>
        <v>0</v>
      </c>
    </row>
    <row r="17" spans="1:29">
      <c r="A17" s="9">
        <v>45</v>
      </c>
      <c r="B17" s="3"/>
      <c r="C17" s="34"/>
      <c r="D17" s="34"/>
      <c r="E17" s="34">
        <f t="shared" si="2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3"/>
        <v>0</v>
      </c>
    </row>
    <row r="18" spans="1:29">
      <c r="A18" s="9">
        <v>40</v>
      </c>
      <c r="B18" s="3"/>
      <c r="C18" s="34"/>
      <c r="D18" s="34"/>
      <c r="E18" s="34">
        <f t="shared" si="2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3"/>
        <v>0</v>
      </c>
    </row>
    <row r="19" spans="1:29">
      <c r="A19" s="9">
        <v>35</v>
      </c>
      <c r="B19" s="3"/>
      <c r="C19" s="34"/>
      <c r="D19" s="34"/>
      <c r="E19" s="34">
        <f t="shared" si="2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3"/>
        <v>0</v>
      </c>
    </row>
    <row r="20" spans="1:29">
      <c r="A20" s="9">
        <v>30</v>
      </c>
      <c r="B20" s="3"/>
      <c r="C20" s="34"/>
      <c r="D20" s="34"/>
      <c r="E20" s="34">
        <f t="shared" si="2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3"/>
        <v>0</v>
      </c>
    </row>
    <row r="21" spans="1:29">
      <c r="A21" s="9">
        <v>25</v>
      </c>
      <c r="B21" s="3"/>
      <c r="C21" s="3"/>
      <c r="D21" s="3"/>
      <c r="E21" s="34">
        <f t="shared" si="2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3"/>
        <v>0</v>
      </c>
    </row>
    <row r="22" spans="1:29">
      <c r="A22" s="9">
        <v>20</v>
      </c>
      <c r="B22" s="3"/>
      <c r="C22" s="34"/>
      <c r="D22" s="34"/>
      <c r="E22" s="34">
        <f t="shared" si="2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3"/>
        <v>0</v>
      </c>
    </row>
    <row r="23" spans="1:29">
      <c r="A23" s="9">
        <v>15</v>
      </c>
      <c r="B23" s="3"/>
      <c r="C23" s="3"/>
      <c r="D23" s="3"/>
      <c r="E23" s="34">
        <f t="shared" si="2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3"/>
        <v>0</v>
      </c>
    </row>
    <row r="24" spans="1:29">
      <c r="A24" s="9">
        <v>10</v>
      </c>
      <c r="B24" s="3"/>
      <c r="C24" s="34"/>
      <c r="D24" s="34"/>
      <c r="E24" s="34">
        <f t="shared" si="2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3"/>
        <v>0</v>
      </c>
    </row>
    <row r="25" spans="1:29">
      <c r="A25" s="9">
        <v>5</v>
      </c>
      <c r="B25" s="3"/>
      <c r="C25" s="34"/>
      <c r="D25" s="34"/>
      <c r="E25" s="34">
        <f t="shared" si="2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3"/>
        <v>0</v>
      </c>
    </row>
    <row r="26" spans="1:29">
      <c r="AC26" s="1">
        <f>SUM(AC6:AC25)</f>
        <v>1</v>
      </c>
    </row>
    <row r="37" spans="11:11">
      <c r="K37" s="1" t="s">
        <v>44</v>
      </c>
    </row>
  </sheetData>
  <sortState xmlns:xlrd2="http://schemas.microsoft.com/office/spreadsheetml/2017/richdata2" ref="B6:W14">
    <sortCondition descending="1" ref="E6:E14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39997558519241921"/>
  </sheetPr>
  <dimension ref="A1:AB37"/>
  <sheetViews>
    <sheetView zoomScale="85" zoomScaleNormal="85" workbookViewId="0">
      <pane xSplit="5" ySplit="5" topLeftCell="Q7" activePane="bottomRight" state="frozen"/>
      <selection pane="bottomRight" activeCell="AB26" sqref="AB26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8" ht="26.1">
      <c r="A1" s="2"/>
      <c r="B1" s="4" t="s">
        <v>2</v>
      </c>
    </row>
    <row r="2" spans="1:28" s="21" customFormat="1" ht="21">
      <c r="B2" s="22" t="s">
        <v>3</v>
      </c>
      <c r="C2" s="20" t="s">
        <v>256</v>
      </c>
    </row>
    <row r="3" spans="1:28" ht="21">
      <c r="B3" s="27"/>
      <c r="F3" s="41"/>
      <c r="G3" s="41"/>
      <c r="H3" s="41"/>
    </row>
    <row r="4" spans="1:28" ht="147" customHeight="1">
      <c r="A4" s="53" t="s">
        <v>5</v>
      </c>
      <c r="B4" s="54"/>
      <c r="C4" s="54"/>
      <c r="D4" s="54"/>
      <c r="E4" s="55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46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Z4" s="5"/>
    </row>
    <row r="5" spans="1:28">
      <c r="A5" s="10" t="s">
        <v>24</v>
      </c>
      <c r="B5" s="6" t="s">
        <v>25</v>
      </c>
      <c r="C5" s="6" t="s">
        <v>26</v>
      </c>
      <c r="D5" s="6" t="s">
        <v>27</v>
      </c>
      <c r="E5" s="24" t="s">
        <v>28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/>
      <c r="Y5" s="7"/>
      <c r="Z5" s="7"/>
      <c r="AA5" s="7" t="s">
        <v>29</v>
      </c>
    </row>
    <row r="6" spans="1:28">
      <c r="A6" s="9">
        <v>100</v>
      </c>
      <c r="B6" s="3"/>
      <c r="C6" s="34" t="s">
        <v>257</v>
      </c>
      <c r="D6" s="34" t="s">
        <v>36</v>
      </c>
      <c r="E6" s="34">
        <f t="shared" ref="E6:E11" si="0">+SUM(F6:Y6)</f>
        <v>195</v>
      </c>
      <c r="F6" s="28" t="s">
        <v>32</v>
      </c>
      <c r="G6" s="28" t="s">
        <v>32</v>
      </c>
      <c r="H6" s="28">
        <v>100</v>
      </c>
      <c r="I6" s="42" t="s">
        <v>32</v>
      </c>
      <c r="J6" s="42" t="s">
        <v>32</v>
      </c>
      <c r="K6" s="42" t="s">
        <v>32</v>
      </c>
      <c r="L6" s="42"/>
      <c r="M6" s="42"/>
      <c r="N6" s="42"/>
      <c r="Q6" s="1">
        <v>95</v>
      </c>
      <c r="R6" s="28"/>
      <c r="S6" s="28"/>
      <c r="T6" s="28"/>
      <c r="U6" s="28"/>
      <c r="V6" s="28"/>
      <c r="W6" s="28"/>
      <c r="X6" s="28"/>
      <c r="Y6" s="31"/>
      <c r="Z6" s="34"/>
      <c r="AA6" s="34">
        <f t="shared" ref="AA6:AA11" si="1">+COUNT(F6:Y6)</f>
        <v>2</v>
      </c>
    </row>
    <row r="7" spans="1:28">
      <c r="A7" s="9">
        <v>95</v>
      </c>
      <c r="B7" s="3"/>
      <c r="C7" s="34" t="s">
        <v>258</v>
      </c>
      <c r="D7" s="34" t="s">
        <v>34</v>
      </c>
      <c r="E7" s="34">
        <f t="shared" si="0"/>
        <v>590</v>
      </c>
      <c r="F7" s="28" t="s">
        <v>32</v>
      </c>
      <c r="G7" s="28" t="s">
        <v>32</v>
      </c>
      <c r="H7" s="28">
        <v>95</v>
      </c>
      <c r="I7" s="42" t="s">
        <v>32</v>
      </c>
      <c r="J7" s="42" t="s">
        <v>32</v>
      </c>
      <c r="K7" s="42" t="s">
        <v>32</v>
      </c>
      <c r="L7" s="42">
        <v>95</v>
      </c>
      <c r="M7" s="42">
        <v>100</v>
      </c>
      <c r="N7" s="42"/>
      <c r="O7" s="42">
        <v>100</v>
      </c>
      <c r="P7" s="42">
        <v>100</v>
      </c>
      <c r="Q7" s="42">
        <v>100</v>
      </c>
      <c r="R7" s="28"/>
      <c r="S7" s="28"/>
      <c r="T7" s="28"/>
      <c r="U7" s="28"/>
      <c r="V7" s="28"/>
      <c r="W7" s="28"/>
      <c r="X7" s="28"/>
      <c r="Y7" s="31"/>
      <c r="Z7" s="37"/>
      <c r="AA7" s="34">
        <f t="shared" si="1"/>
        <v>6</v>
      </c>
      <c r="AB7" s="1">
        <v>1</v>
      </c>
    </row>
    <row r="8" spans="1:28">
      <c r="A8" s="9">
        <v>90</v>
      </c>
      <c r="B8" s="3"/>
      <c r="C8" s="34" t="s">
        <v>259</v>
      </c>
      <c r="D8" s="34" t="s">
        <v>260</v>
      </c>
      <c r="E8" s="34">
        <f t="shared" si="0"/>
        <v>290</v>
      </c>
      <c r="F8" s="28" t="s">
        <v>32</v>
      </c>
      <c r="G8" s="28" t="s">
        <v>32</v>
      </c>
      <c r="H8" s="28"/>
      <c r="I8" s="42" t="s">
        <v>32</v>
      </c>
      <c r="J8" s="42" t="s">
        <v>32</v>
      </c>
      <c r="K8" s="42" t="s">
        <v>32</v>
      </c>
      <c r="L8" s="3">
        <v>100</v>
      </c>
      <c r="M8" s="3">
        <v>95</v>
      </c>
      <c r="N8" s="3"/>
      <c r="O8" s="42">
        <v>95</v>
      </c>
      <c r="P8" s="42"/>
      <c r="Q8" s="42"/>
      <c r="R8" s="3"/>
      <c r="S8" s="3"/>
      <c r="T8" s="3"/>
      <c r="U8" s="3"/>
      <c r="V8" s="3"/>
      <c r="W8" s="3"/>
      <c r="X8" s="3"/>
      <c r="Y8" s="30"/>
      <c r="Z8" s="34"/>
      <c r="AA8" s="34">
        <f t="shared" si="1"/>
        <v>3</v>
      </c>
    </row>
    <row r="9" spans="1:28">
      <c r="A9" s="9">
        <v>85</v>
      </c>
      <c r="B9" s="3"/>
      <c r="C9" s="34" t="s">
        <v>261</v>
      </c>
      <c r="D9" s="34" t="s">
        <v>262</v>
      </c>
      <c r="E9" s="34">
        <f t="shared" si="0"/>
        <v>100</v>
      </c>
      <c r="F9" s="3"/>
      <c r="G9" s="3"/>
      <c r="H9" s="3"/>
      <c r="I9" s="40"/>
      <c r="J9" s="3"/>
      <c r="K9" s="3"/>
      <c r="L9" s="3"/>
      <c r="M9" s="3"/>
      <c r="N9" s="3"/>
      <c r="O9" s="43">
        <v>100</v>
      </c>
      <c r="P9" s="43"/>
      <c r="Q9" s="43"/>
      <c r="R9" s="3"/>
      <c r="S9" s="3"/>
      <c r="T9" s="3"/>
      <c r="U9" s="3"/>
      <c r="V9" s="3"/>
      <c r="W9" s="3"/>
      <c r="X9" s="3"/>
      <c r="Y9" s="30"/>
      <c r="Z9" s="37"/>
      <c r="AA9" s="34">
        <f t="shared" si="1"/>
        <v>1</v>
      </c>
    </row>
    <row r="10" spans="1:28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43"/>
      <c r="P10" s="43"/>
      <c r="Q10" s="43"/>
      <c r="R10" s="28"/>
      <c r="S10" s="28"/>
      <c r="T10" s="28"/>
      <c r="U10" s="28"/>
      <c r="V10" s="28"/>
      <c r="W10" s="28"/>
      <c r="X10" s="28"/>
      <c r="Y10" s="28"/>
      <c r="Z10" s="3"/>
      <c r="AA10" s="3">
        <f t="shared" si="1"/>
        <v>0</v>
      </c>
    </row>
    <row r="11" spans="1:28">
      <c r="A11" s="9">
        <v>75</v>
      </c>
      <c r="B11" s="3"/>
      <c r="C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42"/>
      <c r="P11" s="42"/>
      <c r="Q11" s="42"/>
      <c r="R11" s="28"/>
      <c r="S11" s="28"/>
      <c r="T11" s="28"/>
      <c r="U11" s="28"/>
      <c r="V11" s="28"/>
      <c r="W11" s="28"/>
      <c r="X11" s="28"/>
      <c r="Y11" s="28"/>
      <c r="AA11" s="3">
        <f t="shared" si="1"/>
        <v>0</v>
      </c>
    </row>
    <row r="12" spans="1:28">
      <c r="A12" s="9">
        <v>70</v>
      </c>
      <c r="B12" s="3"/>
      <c r="C12" s="3"/>
      <c r="D12" s="3"/>
      <c r="E12" s="34">
        <f t="shared" ref="E12:E25" si="2">+SUM(F12:X12)</f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42"/>
      <c r="P12" s="42"/>
      <c r="Q12" s="42"/>
      <c r="R12" s="28"/>
      <c r="S12" s="28"/>
      <c r="T12" s="28"/>
      <c r="U12" s="28"/>
      <c r="V12" s="28"/>
      <c r="W12" s="28"/>
      <c r="X12" s="28"/>
      <c r="Y12" s="3"/>
      <c r="Z12" s="3">
        <f t="shared" ref="Z12:Z25" si="3">+COUNT(F12:X12)</f>
        <v>0</v>
      </c>
    </row>
    <row r="13" spans="1:28">
      <c r="A13" s="9">
        <v>65</v>
      </c>
      <c r="B13" s="3"/>
      <c r="C13" s="3"/>
      <c r="D13" s="3"/>
      <c r="E13" s="34">
        <f t="shared" si="2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42"/>
      <c r="P13" s="42"/>
      <c r="Q13" s="42"/>
      <c r="R13" s="28"/>
      <c r="S13" s="28"/>
      <c r="T13" s="28"/>
      <c r="U13" s="28"/>
      <c r="V13" s="28"/>
      <c r="W13" s="28"/>
      <c r="X13" s="28"/>
      <c r="Y13" s="3"/>
      <c r="Z13" s="3">
        <f t="shared" si="3"/>
        <v>0</v>
      </c>
    </row>
    <row r="14" spans="1:28">
      <c r="A14" s="9">
        <v>60</v>
      </c>
      <c r="B14" s="3"/>
      <c r="C14" s="34"/>
      <c r="D14" s="34"/>
      <c r="E14" s="34">
        <f t="shared" si="2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42"/>
      <c r="P14" s="42"/>
      <c r="Q14" s="42"/>
      <c r="R14" s="28"/>
      <c r="S14" s="28"/>
      <c r="T14" s="28"/>
      <c r="U14" s="28"/>
      <c r="V14" s="28"/>
      <c r="W14" s="28"/>
      <c r="X14" s="31"/>
      <c r="Y14" s="3"/>
      <c r="Z14" s="34">
        <f t="shared" si="3"/>
        <v>0</v>
      </c>
    </row>
    <row r="15" spans="1:28">
      <c r="A15" s="9">
        <v>55</v>
      </c>
      <c r="B15" s="3"/>
      <c r="C15" s="34"/>
      <c r="D15" s="34"/>
      <c r="E15" s="34">
        <f t="shared" si="2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3"/>
        <v>0</v>
      </c>
    </row>
    <row r="16" spans="1:28">
      <c r="A16" s="9">
        <v>50</v>
      </c>
      <c r="B16" s="3"/>
      <c r="C16" s="34"/>
      <c r="D16" s="34"/>
      <c r="E16" s="34">
        <f t="shared" si="2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3"/>
        <v>0</v>
      </c>
    </row>
    <row r="17" spans="1:28">
      <c r="A17" s="9">
        <v>45</v>
      </c>
      <c r="B17" s="3"/>
      <c r="C17" s="34"/>
      <c r="D17" s="34"/>
      <c r="E17" s="34">
        <f t="shared" si="2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3"/>
        <v>0</v>
      </c>
    </row>
    <row r="18" spans="1:28">
      <c r="A18" s="9">
        <v>40</v>
      </c>
      <c r="B18" s="3"/>
      <c r="C18" s="34"/>
      <c r="D18" s="34"/>
      <c r="E18" s="34">
        <f t="shared" si="2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3"/>
        <v>0</v>
      </c>
    </row>
    <row r="19" spans="1:28">
      <c r="A19" s="9">
        <v>35</v>
      </c>
      <c r="B19" s="3"/>
      <c r="C19" s="34"/>
      <c r="D19" s="34"/>
      <c r="E19" s="34">
        <f t="shared" si="2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3"/>
        <v>0</v>
      </c>
    </row>
    <row r="20" spans="1:28">
      <c r="A20" s="9">
        <v>30</v>
      </c>
      <c r="B20" s="3"/>
      <c r="C20" s="34"/>
      <c r="D20" s="34"/>
      <c r="E20" s="34">
        <f t="shared" si="2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3"/>
        <v>0</v>
      </c>
    </row>
    <row r="21" spans="1:28">
      <c r="A21" s="9">
        <v>25</v>
      </c>
      <c r="B21" s="3"/>
      <c r="C21" s="3"/>
      <c r="D21" s="3"/>
      <c r="E21" s="34">
        <f t="shared" si="2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3"/>
        <v>0</v>
      </c>
    </row>
    <row r="22" spans="1:28">
      <c r="A22" s="9">
        <v>20</v>
      </c>
      <c r="B22" s="3"/>
      <c r="C22" s="34"/>
      <c r="D22" s="34"/>
      <c r="E22" s="34">
        <f t="shared" si="2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3"/>
        <v>0</v>
      </c>
    </row>
    <row r="23" spans="1:28">
      <c r="A23" s="9">
        <v>15</v>
      </c>
      <c r="B23" s="3"/>
      <c r="C23" s="3"/>
      <c r="D23" s="3"/>
      <c r="E23" s="34">
        <f t="shared" si="2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3"/>
        <v>0</v>
      </c>
    </row>
    <row r="24" spans="1:28">
      <c r="A24" s="9">
        <v>10</v>
      </c>
      <c r="B24" s="3"/>
      <c r="C24" s="34"/>
      <c r="D24" s="34"/>
      <c r="E24" s="34">
        <f t="shared" si="2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3"/>
        <v>0</v>
      </c>
    </row>
    <row r="25" spans="1:28">
      <c r="A25" s="9">
        <v>5</v>
      </c>
      <c r="B25" s="3"/>
      <c r="C25" s="34"/>
      <c r="D25" s="34"/>
      <c r="E25" s="34">
        <f t="shared" si="2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3"/>
        <v>0</v>
      </c>
    </row>
    <row r="26" spans="1:28">
      <c r="AB26" s="1">
        <f>SUM(AB7:AB25)</f>
        <v>1</v>
      </c>
    </row>
    <row r="37" spans="11:11">
      <c r="K37" s="1" t="s">
        <v>44</v>
      </c>
    </row>
  </sheetData>
  <sortState xmlns:xlrd2="http://schemas.microsoft.com/office/spreadsheetml/2017/richdata2" ref="B6:W9">
    <sortCondition descending="1" ref="E6:E9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0.39997558519241921"/>
  </sheetPr>
  <dimension ref="A1:AA37"/>
  <sheetViews>
    <sheetView zoomScale="85" zoomScaleNormal="85" workbookViewId="0">
      <pane xSplit="5" ySplit="5" topLeftCell="T10" activePane="bottomRight" state="frozen"/>
      <selection pane="bottomRight" activeCell="C21" sqref="C21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7" ht="26.1">
      <c r="A1" s="2"/>
      <c r="B1" s="4" t="s">
        <v>2</v>
      </c>
    </row>
    <row r="2" spans="1:27" s="21" customFormat="1" ht="21">
      <c r="B2" s="22" t="s">
        <v>3</v>
      </c>
      <c r="C2" s="20" t="s">
        <v>263</v>
      </c>
    </row>
    <row r="3" spans="1:27" ht="21">
      <c r="B3" s="27"/>
      <c r="F3" s="41"/>
      <c r="G3" s="41"/>
      <c r="H3" s="41"/>
    </row>
    <row r="4" spans="1:27" ht="147" customHeight="1">
      <c r="A4" s="53" t="s">
        <v>5</v>
      </c>
      <c r="B4" s="54"/>
      <c r="C4" s="54"/>
      <c r="D4" s="54"/>
      <c r="E4" s="55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46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Z4" s="5"/>
    </row>
    <row r="5" spans="1:27">
      <c r="A5" s="10" t="s">
        <v>24</v>
      </c>
      <c r="B5" s="6" t="s">
        <v>25</v>
      </c>
      <c r="C5" s="6" t="s">
        <v>26</v>
      </c>
      <c r="D5" s="6" t="s">
        <v>27</v>
      </c>
      <c r="E5" s="24" t="s">
        <v>28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/>
      <c r="Y5" s="7"/>
      <c r="Z5" s="7"/>
      <c r="AA5" s="7" t="s">
        <v>29</v>
      </c>
    </row>
    <row r="6" spans="1:27">
      <c r="A6" s="9">
        <v>100</v>
      </c>
      <c r="B6" s="3"/>
      <c r="C6" s="34" t="s">
        <v>264</v>
      </c>
      <c r="D6" s="34" t="s">
        <v>262</v>
      </c>
      <c r="E6" s="34">
        <f t="shared" ref="E6:E15" si="0">+SUM(F6:Y6)</f>
        <v>100</v>
      </c>
      <c r="F6" s="28" t="s">
        <v>32</v>
      </c>
      <c r="G6" s="28" t="s">
        <v>32</v>
      </c>
      <c r="H6" s="28">
        <v>100</v>
      </c>
      <c r="I6" s="42" t="s">
        <v>32</v>
      </c>
      <c r="J6" s="42" t="s">
        <v>32</v>
      </c>
      <c r="K6" s="42" t="s">
        <v>32</v>
      </c>
      <c r="L6" s="42"/>
      <c r="M6" s="42"/>
      <c r="N6" s="42"/>
      <c r="O6" s="42"/>
      <c r="P6" s="42"/>
      <c r="Q6" s="39"/>
      <c r="R6" s="28"/>
      <c r="S6" s="28"/>
      <c r="T6" s="28"/>
      <c r="U6" s="28"/>
      <c r="V6" s="28"/>
      <c r="W6" s="28"/>
      <c r="X6" s="28"/>
      <c r="Y6" s="31"/>
      <c r="Z6" s="34"/>
      <c r="AA6" s="34">
        <f t="shared" ref="AA6:AA15" si="1">+COUNT(F6:Y6)</f>
        <v>1</v>
      </c>
    </row>
    <row r="7" spans="1:27">
      <c r="A7" s="9">
        <v>95</v>
      </c>
      <c r="B7" s="3"/>
      <c r="C7" s="34" t="s">
        <v>265</v>
      </c>
      <c r="D7" s="34" t="s">
        <v>34</v>
      </c>
      <c r="E7" s="34">
        <f t="shared" si="0"/>
        <v>295</v>
      </c>
      <c r="F7" s="28" t="s">
        <v>32</v>
      </c>
      <c r="G7" s="28" t="s">
        <v>32</v>
      </c>
      <c r="H7" s="28">
        <v>95</v>
      </c>
      <c r="I7" s="42" t="s">
        <v>32</v>
      </c>
      <c r="J7" s="42" t="s">
        <v>32</v>
      </c>
      <c r="K7" s="42" t="s">
        <v>32</v>
      </c>
      <c r="L7" s="42"/>
      <c r="M7" s="42">
        <v>100</v>
      </c>
      <c r="N7" s="42"/>
      <c r="O7" s="42">
        <v>100</v>
      </c>
      <c r="P7" s="42"/>
      <c r="Q7" s="39"/>
      <c r="R7" s="28"/>
      <c r="S7" s="28"/>
      <c r="T7" s="28"/>
      <c r="U7" s="28"/>
      <c r="V7" s="28"/>
      <c r="W7" s="28"/>
      <c r="X7" s="28"/>
      <c r="Y7" s="31"/>
      <c r="Z7" s="37"/>
      <c r="AA7" s="34">
        <f t="shared" si="1"/>
        <v>3</v>
      </c>
    </row>
    <row r="8" spans="1:27">
      <c r="A8" s="9">
        <v>90</v>
      </c>
      <c r="B8" s="3"/>
      <c r="C8" s="34" t="s">
        <v>266</v>
      </c>
      <c r="D8" s="34" t="s">
        <v>34</v>
      </c>
      <c r="E8" s="34">
        <f t="shared" si="0"/>
        <v>90</v>
      </c>
      <c r="F8" s="28" t="s">
        <v>32</v>
      </c>
      <c r="G8" s="28" t="s">
        <v>32</v>
      </c>
      <c r="H8" s="3">
        <v>90</v>
      </c>
      <c r="I8" s="42" t="s">
        <v>32</v>
      </c>
      <c r="J8" s="42" t="s">
        <v>32</v>
      </c>
      <c r="K8" s="42" t="s">
        <v>32</v>
      </c>
      <c r="L8" s="43"/>
      <c r="M8" s="43"/>
      <c r="N8" s="43"/>
      <c r="O8" s="43"/>
      <c r="P8" s="43"/>
      <c r="Q8" s="40"/>
      <c r="R8" s="3"/>
      <c r="S8" s="3"/>
      <c r="T8" s="3"/>
      <c r="U8" s="3"/>
      <c r="V8" s="3"/>
      <c r="W8" s="3"/>
      <c r="X8" s="3"/>
      <c r="Y8" s="30"/>
      <c r="Z8" s="34"/>
      <c r="AA8" s="34">
        <f t="shared" si="1"/>
        <v>1</v>
      </c>
    </row>
    <row r="9" spans="1:27">
      <c r="A9" s="9">
        <v>85</v>
      </c>
      <c r="B9" s="3"/>
      <c r="C9" s="34" t="s">
        <v>267</v>
      </c>
      <c r="D9" s="34" t="s">
        <v>31</v>
      </c>
      <c r="E9" s="34">
        <f t="shared" si="0"/>
        <v>280</v>
      </c>
      <c r="F9" s="28" t="s">
        <v>32</v>
      </c>
      <c r="G9" s="28" t="s">
        <v>32</v>
      </c>
      <c r="H9" s="3">
        <v>85</v>
      </c>
      <c r="I9" s="42" t="s">
        <v>32</v>
      </c>
      <c r="J9" s="42" t="s">
        <v>32</v>
      </c>
      <c r="K9" s="42" t="s">
        <v>32</v>
      </c>
      <c r="L9" s="43">
        <v>100</v>
      </c>
      <c r="M9" s="43">
        <v>95</v>
      </c>
      <c r="N9" s="43"/>
      <c r="O9" s="43"/>
      <c r="P9" s="43"/>
      <c r="Q9" s="40"/>
      <c r="R9" s="3"/>
      <c r="S9" s="3"/>
      <c r="T9" s="3"/>
      <c r="U9" s="3"/>
      <c r="V9" s="3"/>
      <c r="W9" s="3"/>
      <c r="X9" s="3"/>
      <c r="Y9" s="30"/>
      <c r="Z9" s="37"/>
      <c r="AA9" s="34">
        <f t="shared" si="1"/>
        <v>3</v>
      </c>
    </row>
    <row r="10" spans="1:27">
      <c r="A10" s="9">
        <v>80</v>
      </c>
      <c r="B10" s="3"/>
      <c r="C10" s="34" t="s">
        <v>268</v>
      </c>
      <c r="D10" s="34" t="s">
        <v>31</v>
      </c>
      <c r="E10" s="34">
        <f t="shared" si="0"/>
        <v>0</v>
      </c>
      <c r="F10" s="28" t="s">
        <v>32</v>
      </c>
      <c r="G10" s="28" t="s">
        <v>32</v>
      </c>
      <c r="H10" s="28"/>
      <c r="I10" s="42" t="s">
        <v>32</v>
      </c>
      <c r="J10" s="42" t="s">
        <v>32</v>
      </c>
      <c r="K10" s="42" t="s">
        <v>32</v>
      </c>
      <c r="L10" s="42"/>
      <c r="M10" s="42"/>
      <c r="N10" s="42"/>
      <c r="O10" s="42"/>
      <c r="P10" s="42"/>
      <c r="Q10" s="39"/>
      <c r="R10" s="28"/>
      <c r="S10" s="28"/>
      <c r="T10" s="28"/>
      <c r="U10" s="28"/>
      <c r="V10" s="28"/>
      <c r="W10" s="28"/>
      <c r="X10" s="28"/>
      <c r="Y10" s="28"/>
      <c r="Z10" s="3"/>
      <c r="AA10" s="3">
        <f t="shared" si="1"/>
        <v>0</v>
      </c>
    </row>
    <row r="11" spans="1:27">
      <c r="A11" s="9">
        <v>75</v>
      </c>
      <c r="B11" s="3"/>
      <c r="C11" s="34" t="s">
        <v>269</v>
      </c>
      <c r="D11" s="34" t="s">
        <v>270</v>
      </c>
      <c r="E11" s="34">
        <f t="shared" si="0"/>
        <v>90</v>
      </c>
      <c r="F11" s="28" t="s">
        <v>32</v>
      </c>
      <c r="G11" s="28" t="s">
        <v>32</v>
      </c>
      <c r="H11" s="28"/>
      <c r="I11" s="42" t="s">
        <v>32</v>
      </c>
      <c r="J11" s="42" t="s">
        <v>32</v>
      </c>
      <c r="K11" s="42" t="s">
        <v>32</v>
      </c>
      <c r="L11" s="28"/>
      <c r="M11" s="28">
        <v>90</v>
      </c>
      <c r="N11" s="28"/>
      <c r="O11" s="39"/>
      <c r="P11" s="39"/>
      <c r="Q11" s="39"/>
      <c r="R11" s="28"/>
      <c r="S11" s="28"/>
      <c r="T11" s="28"/>
      <c r="U11" s="28"/>
      <c r="V11" s="28"/>
      <c r="W11" s="28"/>
      <c r="X11" s="28"/>
      <c r="Y11" s="28"/>
      <c r="AA11" s="3">
        <f t="shared" si="1"/>
        <v>1</v>
      </c>
    </row>
    <row r="12" spans="1:27">
      <c r="A12" s="9">
        <v>70</v>
      </c>
      <c r="B12" s="3"/>
      <c r="C12" s="34" t="s">
        <v>271</v>
      </c>
      <c r="D12" s="34" t="s">
        <v>34</v>
      </c>
      <c r="E12" s="34">
        <f t="shared" si="0"/>
        <v>85</v>
      </c>
      <c r="F12" s="28" t="s">
        <v>32</v>
      </c>
      <c r="G12" s="28" t="s">
        <v>32</v>
      </c>
      <c r="H12" s="28"/>
      <c r="I12" s="42" t="s">
        <v>32</v>
      </c>
      <c r="J12" s="42" t="s">
        <v>32</v>
      </c>
      <c r="K12" s="42" t="s">
        <v>32</v>
      </c>
      <c r="L12" s="28"/>
      <c r="M12" s="28">
        <v>85</v>
      </c>
      <c r="N12" s="28"/>
      <c r="O12" s="39"/>
      <c r="P12" s="39"/>
      <c r="Q12" s="39"/>
      <c r="R12" s="28"/>
      <c r="S12" s="28"/>
      <c r="T12" s="28"/>
      <c r="U12" s="28"/>
      <c r="V12" s="28"/>
      <c r="W12" s="28"/>
      <c r="X12" s="28"/>
      <c r="Y12" s="28"/>
      <c r="Z12" s="3"/>
      <c r="AA12" s="3">
        <f t="shared" si="1"/>
        <v>1</v>
      </c>
    </row>
    <row r="13" spans="1:27">
      <c r="A13" s="9">
        <v>65</v>
      </c>
      <c r="B13" s="3"/>
      <c r="C13" s="34" t="s">
        <v>272</v>
      </c>
      <c r="D13" s="34" t="s">
        <v>270</v>
      </c>
      <c r="E13" s="34">
        <f t="shared" si="0"/>
        <v>80</v>
      </c>
      <c r="F13" s="28" t="s">
        <v>32</v>
      </c>
      <c r="G13" s="28" t="s">
        <v>32</v>
      </c>
      <c r="H13" s="28"/>
      <c r="I13" s="42" t="s">
        <v>32</v>
      </c>
      <c r="J13" s="42" t="s">
        <v>32</v>
      </c>
      <c r="K13" s="42" t="s">
        <v>32</v>
      </c>
      <c r="L13" s="28"/>
      <c r="M13" s="28">
        <v>80</v>
      </c>
      <c r="N13" s="28"/>
      <c r="O13" s="39"/>
      <c r="P13" s="39"/>
      <c r="Q13" s="39"/>
      <c r="R13" s="28"/>
      <c r="S13" s="28"/>
      <c r="T13" s="28"/>
      <c r="U13" s="28"/>
      <c r="V13" s="28"/>
      <c r="W13" s="28"/>
      <c r="X13" s="28"/>
      <c r="Y13" s="28"/>
      <c r="Z13" s="3"/>
      <c r="AA13" s="3">
        <f t="shared" si="1"/>
        <v>1</v>
      </c>
    </row>
    <row r="14" spans="1:27">
      <c r="A14" s="9">
        <v>60</v>
      </c>
      <c r="B14" s="3"/>
      <c r="C14" s="34" t="s">
        <v>273</v>
      </c>
      <c r="D14" s="34" t="s">
        <v>34</v>
      </c>
      <c r="E14" s="34">
        <f t="shared" si="0"/>
        <v>75</v>
      </c>
      <c r="F14" s="28" t="s">
        <v>32</v>
      </c>
      <c r="G14" s="28" t="s">
        <v>32</v>
      </c>
      <c r="H14" s="28"/>
      <c r="I14" s="42" t="s">
        <v>32</v>
      </c>
      <c r="J14" s="42" t="s">
        <v>32</v>
      </c>
      <c r="K14" s="42" t="s">
        <v>32</v>
      </c>
      <c r="L14" s="28"/>
      <c r="M14" s="28">
        <v>75</v>
      </c>
      <c r="N14" s="28"/>
      <c r="O14" s="39"/>
      <c r="P14" s="39"/>
      <c r="Q14" s="39"/>
      <c r="R14" s="28"/>
      <c r="S14" s="28"/>
      <c r="T14" s="28"/>
      <c r="U14" s="28"/>
      <c r="V14" s="28"/>
      <c r="W14" s="28"/>
      <c r="X14" s="28"/>
      <c r="Y14" s="31"/>
      <c r="Z14" s="3"/>
      <c r="AA14" s="34">
        <f t="shared" si="1"/>
        <v>1</v>
      </c>
    </row>
    <row r="15" spans="1:27">
      <c r="A15" s="9">
        <v>55</v>
      </c>
      <c r="B15" s="3"/>
      <c r="C15" s="34" t="s">
        <v>274</v>
      </c>
      <c r="D15" s="34" t="s">
        <v>275</v>
      </c>
      <c r="E15" s="34">
        <f t="shared" si="0"/>
        <v>95</v>
      </c>
      <c r="F15" s="28"/>
      <c r="G15" s="29"/>
      <c r="H15" s="28"/>
      <c r="I15" s="39"/>
      <c r="J15" s="28"/>
      <c r="K15" s="29"/>
      <c r="L15" s="29"/>
      <c r="M15" s="28"/>
      <c r="N15" s="28"/>
      <c r="O15" s="42">
        <v>95</v>
      </c>
      <c r="P15" s="39"/>
      <c r="Q15" s="39"/>
      <c r="R15" s="28"/>
      <c r="S15" s="28"/>
      <c r="T15" s="28"/>
      <c r="U15" s="28"/>
      <c r="V15" s="28"/>
      <c r="W15" s="28"/>
      <c r="X15" s="28"/>
      <c r="Y15" s="31"/>
      <c r="Z15" s="3"/>
      <c r="AA15" s="34">
        <f t="shared" si="1"/>
        <v>1</v>
      </c>
    </row>
    <row r="16" spans="1:27">
      <c r="A16" s="9">
        <v>50</v>
      </c>
      <c r="B16" s="3"/>
      <c r="C16" s="34" t="s">
        <v>276</v>
      </c>
      <c r="D16" s="34" t="s">
        <v>34</v>
      </c>
      <c r="E16" s="34">
        <f t="shared" ref="E16:E25" si="2">+SUM(F16:X16)</f>
        <v>90</v>
      </c>
      <c r="F16" s="28"/>
      <c r="G16" s="29"/>
      <c r="H16" s="28"/>
      <c r="I16" s="39"/>
      <c r="J16" s="28"/>
      <c r="K16" s="29"/>
      <c r="L16" s="29"/>
      <c r="M16" s="28"/>
      <c r="N16" s="28"/>
      <c r="O16" s="42">
        <v>90</v>
      </c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ref="Z16:Z25" si="3">+COUNT(F16:X16)</f>
        <v>1</v>
      </c>
    </row>
    <row r="17" spans="1:26">
      <c r="A17" s="9">
        <v>45</v>
      </c>
      <c r="B17" s="3"/>
      <c r="C17" s="34" t="s">
        <v>277</v>
      </c>
      <c r="D17" s="34" t="s">
        <v>31</v>
      </c>
      <c r="E17" s="34">
        <f t="shared" si="2"/>
        <v>100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8">
        <v>100</v>
      </c>
      <c r="T17" s="28"/>
      <c r="U17" s="28"/>
      <c r="V17" s="28"/>
      <c r="W17" s="28"/>
      <c r="X17" s="31"/>
      <c r="Y17" s="3"/>
      <c r="Z17" s="34">
        <f t="shared" si="3"/>
        <v>1</v>
      </c>
    </row>
    <row r="18" spans="1:26">
      <c r="A18" s="9">
        <v>40</v>
      </c>
      <c r="B18" s="3"/>
      <c r="C18" s="34" t="s">
        <v>278</v>
      </c>
      <c r="D18" s="34" t="s">
        <v>31</v>
      </c>
      <c r="E18" s="34">
        <f t="shared" si="2"/>
        <v>100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>
        <v>100</v>
      </c>
      <c r="V18" s="28"/>
      <c r="W18" s="28"/>
      <c r="X18" s="31"/>
      <c r="Y18" s="3"/>
      <c r="Z18" s="34">
        <f t="shared" si="3"/>
        <v>1</v>
      </c>
    </row>
    <row r="19" spans="1:26">
      <c r="A19" s="9">
        <v>35</v>
      </c>
      <c r="B19" s="3"/>
      <c r="C19" s="34" t="s">
        <v>279</v>
      </c>
      <c r="D19" s="34" t="s">
        <v>38</v>
      </c>
      <c r="E19" s="34">
        <f t="shared" si="2"/>
        <v>100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>
        <v>100</v>
      </c>
      <c r="X19" s="30"/>
      <c r="Y19" s="3"/>
      <c r="Z19" s="34">
        <f t="shared" si="3"/>
        <v>1</v>
      </c>
    </row>
    <row r="20" spans="1:26">
      <c r="A20" s="9">
        <v>30</v>
      </c>
      <c r="B20" s="3"/>
      <c r="C20" s="34" t="s">
        <v>280</v>
      </c>
      <c r="D20" s="34" t="s">
        <v>38</v>
      </c>
      <c r="E20" s="34">
        <f t="shared" si="2"/>
        <v>95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>
        <v>95</v>
      </c>
      <c r="X20" s="30"/>
      <c r="Y20" s="3"/>
      <c r="Z20" s="34">
        <f t="shared" si="3"/>
        <v>1</v>
      </c>
    </row>
    <row r="21" spans="1:26">
      <c r="A21" s="9">
        <v>25</v>
      </c>
      <c r="B21" s="3"/>
      <c r="C21" s="3"/>
      <c r="D21" s="3"/>
      <c r="E21" s="34">
        <f t="shared" si="2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3"/>
        <v>0</v>
      </c>
    </row>
    <row r="22" spans="1:26">
      <c r="A22" s="9">
        <v>20</v>
      </c>
      <c r="B22" s="3"/>
      <c r="C22" s="34"/>
      <c r="D22" s="34"/>
      <c r="E22" s="34">
        <f t="shared" si="2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3"/>
        <v>0</v>
      </c>
    </row>
    <row r="23" spans="1:26">
      <c r="A23" s="9">
        <v>15</v>
      </c>
      <c r="B23" s="3"/>
      <c r="C23" s="3"/>
      <c r="D23" s="3"/>
      <c r="E23" s="34">
        <f t="shared" si="2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3"/>
        <v>0</v>
      </c>
    </row>
    <row r="24" spans="1:26">
      <c r="A24" s="9">
        <v>10</v>
      </c>
      <c r="B24" s="3"/>
      <c r="C24" s="34"/>
      <c r="D24" s="34"/>
      <c r="E24" s="34">
        <f t="shared" si="2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3"/>
        <v>0</v>
      </c>
    </row>
    <row r="25" spans="1:26">
      <c r="A25" s="9">
        <v>5</v>
      </c>
      <c r="B25" s="3"/>
      <c r="C25" s="34"/>
      <c r="D25" s="34"/>
      <c r="E25" s="34">
        <f t="shared" si="2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3"/>
        <v>0</v>
      </c>
    </row>
    <row r="37" spans="11:11">
      <c r="K37" s="1" t="s">
        <v>44</v>
      </c>
    </row>
  </sheetData>
  <sortState xmlns:xlrd2="http://schemas.microsoft.com/office/spreadsheetml/2017/richdata2" ref="C5:X25">
    <sortCondition descending="1" ref="X5:X25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4C1B2-F397-E549-98FE-24ED1B536DE7}">
  <sheetPr>
    <tabColor theme="5" tint="0.39997558519241921"/>
  </sheetPr>
  <dimension ref="A1:AC37"/>
  <sheetViews>
    <sheetView topLeftCell="U1" zoomScale="130" zoomScaleNormal="130" workbookViewId="0">
      <selection activeCell="W10" sqref="W10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9" ht="26.1">
      <c r="A1" s="2"/>
      <c r="B1" s="4" t="s">
        <v>2</v>
      </c>
    </row>
    <row r="2" spans="1:29" s="21" customFormat="1" ht="21">
      <c r="B2" s="22" t="s">
        <v>3</v>
      </c>
      <c r="C2" s="20" t="s">
        <v>4</v>
      </c>
    </row>
    <row r="3" spans="1:29" ht="21">
      <c r="B3" s="27"/>
      <c r="F3" s="41"/>
      <c r="G3" s="41"/>
      <c r="H3" s="41"/>
    </row>
    <row r="4" spans="1:29" ht="147" customHeight="1">
      <c r="A4" s="53" t="s">
        <v>5</v>
      </c>
      <c r="B4" s="54"/>
      <c r="C4" s="54"/>
      <c r="D4" s="54"/>
      <c r="E4" s="55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Z4" s="5"/>
    </row>
    <row r="5" spans="1:29">
      <c r="A5" s="10" t="s">
        <v>24</v>
      </c>
      <c r="B5" s="6" t="s">
        <v>25</v>
      </c>
      <c r="C5" s="6" t="s">
        <v>26</v>
      </c>
      <c r="D5" s="6" t="s">
        <v>27</v>
      </c>
      <c r="E5" s="24" t="s">
        <v>28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/>
      <c r="Y5" s="7"/>
      <c r="Z5" s="7"/>
      <c r="AA5" s="7" t="s">
        <v>29</v>
      </c>
    </row>
    <row r="6" spans="1:29">
      <c r="A6" s="9">
        <v>100</v>
      </c>
      <c r="B6" s="3"/>
      <c r="C6" s="34" t="s">
        <v>30</v>
      </c>
      <c r="D6" s="34" t="s">
        <v>31</v>
      </c>
      <c r="E6" s="34">
        <f t="shared" ref="E6:E13" si="0">+SUM(F6:Y6)</f>
        <v>300</v>
      </c>
      <c r="F6" s="28" t="s">
        <v>32</v>
      </c>
      <c r="G6" s="28" t="s">
        <v>32</v>
      </c>
      <c r="H6" s="28">
        <v>100</v>
      </c>
      <c r="I6" s="42" t="s">
        <v>32</v>
      </c>
      <c r="J6" s="42" t="s">
        <v>32</v>
      </c>
      <c r="K6" s="42" t="s">
        <v>32</v>
      </c>
      <c r="L6" s="42">
        <v>100</v>
      </c>
      <c r="M6" s="42">
        <v>100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31"/>
      <c r="Z6" s="34"/>
      <c r="AA6" s="34">
        <f t="shared" ref="AA6:AA13" si="1">+COUNT(F6:Y6)</f>
        <v>3</v>
      </c>
    </row>
    <row r="7" spans="1:29">
      <c r="A7" s="9">
        <v>95</v>
      </c>
      <c r="B7" s="3"/>
      <c r="C7" s="34" t="s">
        <v>33</v>
      </c>
      <c r="D7" s="34" t="s">
        <v>34</v>
      </c>
      <c r="E7" s="34">
        <f t="shared" si="0"/>
        <v>500</v>
      </c>
      <c r="F7" s="28" t="s">
        <v>32</v>
      </c>
      <c r="G7" s="28" t="s">
        <v>32</v>
      </c>
      <c r="H7" s="28"/>
      <c r="I7" s="42" t="s">
        <v>32</v>
      </c>
      <c r="J7" s="42" t="s">
        <v>32</v>
      </c>
      <c r="K7" s="42" t="s">
        <v>32</v>
      </c>
      <c r="L7" s="42">
        <v>100</v>
      </c>
      <c r="M7" s="42">
        <v>100</v>
      </c>
      <c r="N7" s="42"/>
      <c r="O7" s="42">
        <v>100</v>
      </c>
      <c r="P7" s="42">
        <v>100</v>
      </c>
      <c r="Q7" s="42">
        <v>100</v>
      </c>
      <c r="R7" s="42"/>
      <c r="S7" s="42"/>
      <c r="T7" s="42"/>
      <c r="U7" s="42"/>
      <c r="V7" s="42"/>
      <c r="W7" s="42"/>
      <c r="X7" s="42"/>
      <c r="Y7" s="31"/>
      <c r="Z7" s="37"/>
      <c r="AA7" s="34">
        <f t="shared" si="1"/>
        <v>5</v>
      </c>
      <c r="AC7" s="1">
        <v>1</v>
      </c>
    </row>
    <row r="8" spans="1:29">
      <c r="A8" s="9">
        <v>90</v>
      </c>
      <c r="B8" s="3"/>
      <c r="C8" s="34" t="s">
        <v>35</v>
      </c>
      <c r="D8" s="34" t="s">
        <v>36</v>
      </c>
      <c r="E8" s="34">
        <f t="shared" si="0"/>
        <v>300</v>
      </c>
      <c r="F8" s="28" t="s">
        <v>32</v>
      </c>
      <c r="G8" s="28" t="s">
        <v>32</v>
      </c>
      <c r="H8" s="3"/>
      <c r="I8" s="42" t="s">
        <v>32</v>
      </c>
      <c r="J8" s="42" t="s">
        <v>32</v>
      </c>
      <c r="K8" s="42" t="s">
        <v>32</v>
      </c>
      <c r="L8" s="3">
        <v>100</v>
      </c>
      <c r="M8" s="3">
        <v>100</v>
      </c>
      <c r="N8" s="3"/>
      <c r="O8" s="43"/>
      <c r="P8" s="43"/>
      <c r="Q8" s="43"/>
      <c r="R8" s="43"/>
      <c r="S8" s="43"/>
      <c r="T8" s="43">
        <v>100</v>
      </c>
      <c r="U8" s="43"/>
      <c r="V8" s="43"/>
      <c r="W8" s="43"/>
      <c r="X8" s="43"/>
      <c r="Y8" s="30"/>
      <c r="Z8" s="34"/>
      <c r="AA8" s="34">
        <f t="shared" si="1"/>
        <v>3</v>
      </c>
    </row>
    <row r="9" spans="1:29">
      <c r="A9" s="9">
        <v>85</v>
      </c>
      <c r="B9" s="3"/>
      <c r="C9" s="34" t="s">
        <v>37</v>
      </c>
      <c r="D9" s="34" t="s">
        <v>38</v>
      </c>
      <c r="E9" s="34">
        <f t="shared" si="0"/>
        <v>700</v>
      </c>
      <c r="F9" s="28" t="s">
        <v>32</v>
      </c>
      <c r="G9" s="28" t="s">
        <v>32</v>
      </c>
      <c r="H9" s="3"/>
      <c r="I9" s="42" t="s">
        <v>32</v>
      </c>
      <c r="J9" s="42" t="s">
        <v>32</v>
      </c>
      <c r="K9" s="42" t="s">
        <v>32</v>
      </c>
      <c r="L9" s="3">
        <v>100</v>
      </c>
      <c r="M9" s="3">
        <v>100</v>
      </c>
      <c r="N9" s="3"/>
      <c r="O9" s="43">
        <v>100</v>
      </c>
      <c r="P9" s="43">
        <v>100</v>
      </c>
      <c r="Q9" s="43">
        <v>100</v>
      </c>
      <c r="R9" s="43"/>
      <c r="S9" s="43"/>
      <c r="T9" s="43"/>
      <c r="U9" s="43"/>
      <c r="V9" s="43">
        <v>100</v>
      </c>
      <c r="W9" s="43">
        <v>100</v>
      </c>
      <c r="X9" s="43"/>
      <c r="Y9" s="30"/>
      <c r="Z9" s="37"/>
      <c r="AA9" s="34">
        <f t="shared" si="1"/>
        <v>7</v>
      </c>
      <c r="AC9" s="1">
        <v>1</v>
      </c>
    </row>
    <row r="10" spans="1:29">
      <c r="A10" s="9">
        <v>80</v>
      </c>
      <c r="B10" s="3"/>
      <c r="C10" s="34" t="s">
        <v>39</v>
      </c>
      <c r="D10" s="34" t="s">
        <v>36</v>
      </c>
      <c r="E10" s="34">
        <f t="shared" si="0"/>
        <v>400</v>
      </c>
      <c r="F10" s="28" t="s">
        <v>32</v>
      </c>
      <c r="G10" s="28" t="s">
        <v>32</v>
      </c>
      <c r="H10" s="3"/>
      <c r="I10" s="42" t="s">
        <v>32</v>
      </c>
      <c r="J10" s="42" t="s">
        <v>32</v>
      </c>
      <c r="K10" s="42" t="s">
        <v>32</v>
      </c>
      <c r="L10" s="28"/>
      <c r="M10" s="28">
        <v>100</v>
      </c>
      <c r="N10" s="28"/>
      <c r="O10" s="42">
        <v>100</v>
      </c>
      <c r="P10" s="42">
        <v>100</v>
      </c>
      <c r="Q10" s="42">
        <v>100</v>
      </c>
      <c r="R10" s="42"/>
      <c r="S10" s="42"/>
      <c r="T10" s="42"/>
      <c r="U10" s="42"/>
      <c r="V10" s="42"/>
      <c r="W10" s="42"/>
      <c r="X10" s="42"/>
      <c r="Y10" s="28"/>
      <c r="Z10" s="3"/>
      <c r="AA10" s="3">
        <f t="shared" si="1"/>
        <v>4</v>
      </c>
      <c r="AC10" s="1">
        <v>1</v>
      </c>
    </row>
    <row r="11" spans="1:29">
      <c r="A11" s="9">
        <v>75</v>
      </c>
      <c r="B11" s="3"/>
      <c r="C11" s="34" t="s">
        <v>40</v>
      </c>
      <c r="D11" s="34" t="s">
        <v>31</v>
      </c>
      <c r="E11" s="34">
        <f t="shared" si="0"/>
        <v>100</v>
      </c>
      <c r="F11" s="28"/>
      <c r="G11" s="28"/>
      <c r="H11" s="28"/>
      <c r="I11" s="39"/>
      <c r="J11" s="28"/>
      <c r="K11" s="28"/>
      <c r="L11" s="28"/>
      <c r="M11" s="28"/>
      <c r="N11" s="28"/>
      <c r="O11" s="42">
        <v>100</v>
      </c>
      <c r="P11" s="42"/>
      <c r="Q11" s="42"/>
      <c r="R11" s="42"/>
      <c r="S11" s="42"/>
      <c r="T11" s="42"/>
      <c r="U11" s="42"/>
      <c r="V11" s="42"/>
      <c r="W11" s="42"/>
      <c r="X11" s="42"/>
      <c r="Y11" s="28"/>
      <c r="AA11" s="3">
        <f t="shared" si="1"/>
        <v>1</v>
      </c>
    </row>
    <row r="12" spans="1:29">
      <c r="A12" s="9">
        <v>70</v>
      </c>
      <c r="B12" s="3"/>
      <c r="C12" s="34" t="s">
        <v>41</v>
      </c>
      <c r="D12" s="34" t="s">
        <v>36</v>
      </c>
      <c r="E12" s="34">
        <f t="shared" si="0"/>
        <v>200</v>
      </c>
      <c r="F12" s="28"/>
      <c r="G12" s="28"/>
      <c r="H12" s="28"/>
      <c r="I12" s="39"/>
      <c r="J12" s="28"/>
      <c r="K12" s="28"/>
      <c r="L12" s="28"/>
      <c r="M12" s="28"/>
      <c r="N12" s="28"/>
      <c r="O12" s="42">
        <v>100</v>
      </c>
      <c r="P12" s="42">
        <v>100</v>
      </c>
      <c r="Q12" s="42"/>
      <c r="R12" s="42"/>
      <c r="S12" s="42"/>
      <c r="T12" s="42"/>
      <c r="U12" s="42"/>
      <c r="V12" s="42"/>
      <c r="W12" s="42"/>
      <c r="X12" s="42"/>
      <c r="Y12" s="28"/>
      <c r="Z12" s="3"/>
      <c r="AA12" s="3">
        <f t="shared" si="1"/>
        <v>2</v>
      </c>
    </row>
    <row r="13" spans="1:29">
      <c r="A13" s="9">
        <v>65</v>
      </c>
      <c r="B13" s="3"/>
      <c r="C13" s="34" t="s">
        <v>42</v>
      </c>
      <c r="D13" s="34" t="s">
        <v>36</v>
      </c>
      <c r="E13" s="34">
        <f t="shared" si="0"/>
        <v>200</v>
      </c>
      <c r="F13" s="28"/>
      <c r="G13" s="28"/>
      <c r="H13" s="28"/>
      <c r="I13" s="39"/>
      <c r="J13" s="28"/>
      <c r="K13" s="28"/>
      <c r="L13" s="28"/>
      <c r="M13" s="28"/>
      <c r="N13" s="28"/>
      <c r="O13" s="42"/>
      <c r="P13" s="42"/>
      <c r="Q13" s="42"/>
      <c r="R13" s="42"/>
      <c r="S13" s="42"/>
      <c r="T13" s="42">
        <v>100</v>
      </c>
      <c r="U13" s="42">
        <v>100</v>
      </c>
      <c r="V13" s="42"/>
      <c r="W13" s="42"/>
      <c r="X13" s="42"/>
      <c r="Y13" s="28"/>
      <c r="Z13" s="3"/>
      <c r="AA13" s="3">
        <f t="shared" si="1"/>
        <v>2</v>
      </c>
    </row>
    <row r="14" spans="1:29">
      <c r="A14" s="9">
        <v>60</v>
      </c>
      <c r="B14" s="3"/>
      <c r="C14" s="34" t="s">
        <v>43</v>
      </c>
      <c r="D14" s="34" t="s">
        <v>36</v>
      </c>
      <c r="E14" s="34">
        <f t="shared" ref="E14:E25" si="2">+SUM(F14:X14)</f>
        <v>100</v>
      </c>
      <c r="F14" s="28"/>
      <c r="G14" s="28"/>
      <c r="H14" s="28"/>
      <c r="I14" s="39"/>
      <c r="J14" s="28"/>
      <c r="K14" s="28"/>
      <c r="L14" s="28"/>
      <c r="M14" s="28"/>
      <c r="N14" s="28"/>
      <c r="O14" s="42"/>
      <c r="P14" s="42"/>
      <c r="Q14" s="42"/>
      <c r="R14" s="42"/>
      <c r="S14" s="42"/>
      <c r="T14" s="42"/>
      <c r="U14" s="42">
        <v>100</v>
      </c>
      <c r="V14" s="42"/>
      <c r="W14" s="42"/>
      <c r="X14" s="42"/>
      <c r="Y14" s="3"/>
      <c r="Z14" s="34">
        <f t="shared" ref="Z14:Z25" si="3">+COUNT(F14:X14)</f>
        <v>1</v>
      </c>
    </row>
    <row r="15" spans="1:29">
      <c r="A15" s="9">
        <v>55</v>
      </c>
      <c r="B15" s="3"/>
      <c r="C15" s="34"/>
      <c r="D15" s="34"/>
      <c r="E15" s="34">
        <f t="shared" si="2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3"/>
      <c r="Z15" s="34">
        <f t="shared" si="3"/>
        <v>0</v>
      </c>
    </row>
    <row r="16" spans="1:29">
      <c r="A16" s="9">
        <v>50</v>
      </c>
      <c r="B16" s="3"/>
      <c r="C16" s="34"/>
      <c r="D16" s="34"/>
      <c r="E16" s="34">
        <f t="shared" si="2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3"/>
      <c r="Z16" s="34">
        <f t="shared" si="3"/>
        <v>0</v>
      </c>
    </row>
    <row r="17" spans="1:29">
      <c r="A17" s="9">
        <v>45</v>
      </c>
      <c r="B17" s="3"/>
      <c r="C17" s="34"/>
      <c r="D17" s="34"/>
      <c r="E17" s="34">
        <f t="shared" si="2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3"/>
        <v>0</v>
      </c>
    </row>
    <row r="18" spans="1:29">
      <c r="A18" s="9">
        <v>40</v>
      </c>
      <c r="B18" s="3"/>
      <c r="C18" s="34"/>
      <c r="D18" s="34"/>
      <c r="E18" s="34">
        <f t="shared" si="2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3"/>
        <v>0</v>
      </c>
    </row>
    <row r="19" spans="1:29">
      <c r="A19" s="9">
        <v>35</v>
      </c>
      <c r="B19" s="3"/>
      <c r="C19" s="34"/>
      <c r="D19" s="34"/>
      <c r="E19" s="34">
        <f t="shared" si="2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3"/>
        <v>0</v>
      </c>
    </row>
    <row r="20" spans="1:29">
      <c r="A20" s="9">
        <v>30</v>
      </c>
      <c r="B20" s="3"/>
      <c r="C20" s="34"/>
      <c r="D20" s="34"/>
      <c r="E20" s="34">
        <f t="shared" si="2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3"/>
        <v>0</v>
      </c>
    </row>
    <row r="21" spans="1:29">
      <c r="A21" s="9">
        <v>25</v>
      </c>
      <c r="B21" s="3"/>
      <c r="C21" s="3"/>
      <c r="D21" s="3"/>
      <c r="E21" s="34">
        <f t="shared" si="2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3"/>
        <v>0</v>
      </c>
    </row>
    <row r="22" spans="1:29">
      <c r="A22" s="9">
        <v>20</v>
      </c>
      <c r="B22" s="3"/>
      <c r="C22" s="34"/>
      <c r="D22" s="34"/>
      <c r="E22" s="34">
        <f t="shared" si="2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3"/>
        <v>0</v>
      </c>
    </row>
    <row r="23" spans="1:29">
      <c r="A23" s="9">
        <v>15</v>
      </c>
      <c r="B23" s="3"/>
      <c r="C23" s="3"/>
      <c r="D23" s="3"/>
      <c r="E23" s="34">
        <f t="shared" si="2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3"/>
        <v>0</v>
      </c>
    </row>
    <row r="24" spans="1:29">
      <c r="A24" s="9">
        <v>10</v>
      </c>
      <c r="B24" s="3"/>
      <c r="C24" s="34"/>
      <c r="D24" s="34"/>
      <c r="E24" s="34">
        <f t="shared" si="2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3"/>
        <v>0</v>
      </c>
    </row>
    <row r="25" spans="1:29">
      <c r="A25" s="9">
        <v>5</v>
      </c>
      <c r="B25" s="3"/>
      <c r="C25" s="34"/>
      <c r="D25" s="34"/>
      <c r="E25" s="34">
        <f t="shared" si="2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3"/>
        <v>0</v>
      </c>
    </row>
    <row r="27" spans="1:29">
      <c r="AC27" s="1">
        <f>SUM(AC6:AC26)</f>
        <v>3</v>
      </c>
    </row>
    <row r="37" spans="11:11">
      <c r="K37" s="1" t="s">
        <v>44</v>
      </c>
    </row>
  </sheetData>
  <mergeCells count="1">
    <mergeCell ref="A4:E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0.39997558519241921"/>
  </sheetPr>
  <dimension ref="A1:AA37"/>
  <sheetViews>
    <sheetView zoomScale="85" zoomScaleNormal="85" workbookViewId="0">
      <pane xSplit="5" ySplit="5" topLeftCell="O6" activePane="bottomRight" state="frozen"/>
      <selection pane="bottomRight" activeCell="S9" sqref="S9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7" ht="26.1">
      <c r="A1" s="2"/>
      <c r="B1" s="4" t="s">
        <v>2</v>
      </c>
    </row>
    <row r="2" spans="1:27" s="21" customFormat="1" ht="21">
      <c r="B2" s="22" t="s">
        <v>3</v>
      </c>
      <c r="C2" s="20" t="s">
        <v>281</v>
      </c>
    </row>
    <row r="3" spans="1:27" ht="21">
      <c r="B3" s="27"/>
      <c r="F3" s="41"/>
      <c r="G3" s="41"/>
      <c r="H3" s="41"/>
    </row>
    <row r="4" spans="1:27" ht="147" customHeight="1">
      <c r="A4" s="53" t="s">
        <v>5</v>
      </c>
      <c r="B4" s="54"/>
      <c r="C4" s="54"/>
      <c r="D4" s="54"/>
      <c r="E4" s="55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46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Z4" s="5"/>
    </row>
    <row r="5" spans="1:27">
      <c r="A5" s="10" t="s">
        <v>24</v>
      </c>
      <c r="B5" s="6" t="s">
        <v>25</v>
      </c>
      <c r="C5" s="6" t="s">
        <v>26</v>
      </c>
      <c r="D5" s="6" t="s">
        <v>27</v>
      </c>
      <c r="E5" s="24" t="s">
        <v>28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/>
      <c r="Y5" s="7"/>
      <c r="Z5" s="7"/>
      <c r="AA5" s="7" t="s">
        <v>29</v>
      </c>
    </row>
    <row r="6" spans="1:27">
      <c r="A6" s="9">
        <v>100</v>
      </c>
      <c r="B6" s="3"/>
      <c r="C6" s="34" t="s">
        <v>282</v>
      </c>
      <c r="D6" s="34" t="s">
        <v>31</v>
      </c>
      <c r="E6" s="34">
        <f t="shared" ref="E6:E12" si="0">+SUM(F6:Y6)</f>
        <v>100</v>
      </c>
      <c r="F6" s="28" t="s">
        <v>32</v>
      </c>
      <c r="G6" s="28" t="s">
        <v>32</v>
      </c>
      <c r="H6" s="28">
        <v>100</v>
      </c>
      <c r="I6" s="39"/>
      <c r="J6" s="28"/>
      <c r="K6" s="28"/>
      <c r="L6" s="28"/>
      <c r="M6" s="28"/>
      <c r="N6" s="28"/>
      <c r="O6" s="39"/>
      <c r="P6" s="39"/>
      <c r="Q6" s="39"/>
      <c r="R6" s="28"/>
      <c r="S6" s="28"/>
      <c r="T6" s="28"/>
      <c r="U6" s="28"/>
      <c r="V6" s="28"/>
      <c r="W6" s="28"/>
      <c r="X6" s="28"/>
      <c r="Y6" s="31"/>
      <c r="Z6" s="34"/>
      <c r="AA6" s="34">
        <f t="shared" ref="AA6:AA12" si="1">+COUNT(F6:Y6)</f>
        <v>1</v>
      </c>
    </row>
    <row r="7" spans="1:27">
      <c r="A7" s="9">
        <v>95</v>
      </c>
      <c r="B7" s="3"/>
      <c r="C7" s="34" t="s">
        <v>283</v>
      </c>
      <c r="D7" s="34" t="s">
        <v>31</v>
      </c>
      <c r="E7" s="34">
        <f t="shared" si="0"/>
        <v>95</v>
      </c>
      <c r="F7" s="28" t="s">
        <v>32</v>
      </c>
      <c r="G7" s="28" t="s">
        <v>32</v>
      </c>
      <c r="H7" s="28">
        <v>95</v>
      </c>
      <c r="I7" s="39"/>
      <c r="J7" s="28"/>
      <c r="K7" s="28"/>
      <c r="L7" s="28"/>
      <c r="M7" s="28"/>
      <c r="N7" s="28"/>
      <c r="O7" s="39"/>
      <c r="P7" s="39"/>
      <c r="Q7" s="39"/>
      <c r="R7" s="28"/>
      <c r="S7" s="28"/>
      <c r="T7" s="28"/>
      <c r="U7" s="28"/>
      <c r="V7" s="28"/>
      <c r="W7" s="28"/>
      <c r="X7" s="28"/>
      <c r="Y7" s="31"/>
      <c r="Z7" s="37"/>
      <c r="AA7" s="34">
        <f t="shared" si="1"/>
        <v>1</v>
      </c>
    </row>
    <row r="8" spans="1:27">
      <c r="A8" s="9">
        <v>90</v>
      </c>
      <c r="B8" s="3"/>
      <c r="C8" s="34" t="s">
        <v>284</v>
      </c>
      <c r="D8" s="34"/>
      <c r="E8" s="34">
        <f t="shared" si="0"/>
        <v>200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40"/>
      <c r="R8" s="3">
        <v>100</v>
      </c>
      <c r="S8" s="3">
        <v>100</v>
      </c>
      <c r="T8" s="3"/>
      <c r="U8" s="3"/>
      <c r="V8" s="3"/>
      <c r="W8" s="3"/>
      <c r="X8" s="3"/>
      <c r="Y8" s="30"/>
      <c r="Z8" s="34"/>
      <c r="AA8" s="34">
        <f t="shared" si="1"/>
        <v>2</v>
      </c>
    </row>
    <row r="9" spans="1:27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40"/>
      <c r="R9" s="3"/>
      <c r="S9" s="3"/>
      <c r="T9" s="3"/>
      <c r="U9" s="3"/>
      <c r="V9" s="3"/>
      <c r="W9" s="3"/>
      <c r="X9" s="3"/>
      <c r="Y9" s="30"/>
      <c r="Z9" s="37"/>
      <c r="AA9" s="34">
        <f t="shared" si="1"/>
        <v>0</v>
      </c>
    </row>
    <row r="10" spans="1:27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39"/>
      <c r="R10" s="28"/>
      <c r="S10" s="28"/>
      <c r="T10" s="28"/>
      <c r="U10" s="28"/>
      <c r="V10" s="28"/>
      <c r="W10" s="28"/>
      <c r="X10" s="28"/>
      <c r="Y10" s="28"/>
      <c r="Z10" s="3"/>
      <c r="AA10" s="3">
        <f t="shared" si="1"/>
        <v>0</v>
      </c>
    </row>
    <row r="11" spans="1:27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39"/>
      <c r="R11" s="28"/>
      <c r="S11" s="28"/>
      <c r="T11" s="28"/>
      <c r="U11" s="28"/>
      <c r="V11" s="28"/>
      <c r="W11" s="28"/>
      <c r="X11" s="28"/>
      <c r="Y11" s="28"/>
      <c r="AA11" s="3">
        <f t="shared" si="1"/>
        <v>0</v>
      </c>
    </row>
    <row r="12" spans="1:27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39"/>
      <c r="R12" s="28"/>
      <c r="S12" s="28"/>
      <c r="T12" s="28"/>
      <c r="U12" s="28"/>
      <c r="V12" s="28"/>
      <c r="W12" s="28"/>
      <c r="X12" s="28"/>
      <c r="Y12" s="28"/>
      <c r="Z12" s="3"/>
      <c r="AA12" s="3">
        <f t="shared" si="1"/>
        <v>0</v>
      </c>
    </row>
    <row r="13" spans="1:27">
      <c r="A13" s="9">
        <v>65</v>
      </c>
      <c r="B13" s="3"/>
      <c r="C13" s="3"/>
      <c r="D13" s="3"/>
      <c r="E13" s="34">
        <f t="shared" ref="E13:E25" si="2">+SUM(F13:X13)</f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ref="Z13:Z25" si="3">+COUNT(F13:X13)</f>
        <v>0</v>
      </c>
    </row>
    <row r="14" spans="1:27">
      <c r="A14" s="9">
        <v>60</v>
      </c>
      <c r="B14" s="3"/>
      <c r="C14" s="34"/>
      <c r="D14" s="34"/>
      <c r="E14" s="34">
        <f t="shared" si="2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3"/>
        <v>0</v>
      </c>
    </row>
    <row r="15" spans="1:27">
      <c r="A15" s="9">
        <v>55</v>
      </c>
      <c r="B15" s="3"/>
      <c r="C15" s="34"/>
      <c r="D15" s="34"/>
      <c r="E15" s="34">
        <f t="shared" si="2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3"/>
        <v>0</v>
      </c>
    </row>
    <row r="16" spans="1:27">
      <c r="A16" s="9">
        <v>50</v>
      </c>
      <c r="B16" s="3"/>
      <c r="C16" s="34"/>
      <c r="D16" s="34"/>
      <c r="E16" s="34">
        <f t="shared" si="2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3"/>
        <v>0</v>
      </c>
    </row>
    <row r="17" spans="1:26">
      <c r="A17" s="9">
        <v>45</v>
      </c>
      <c r="B17" s="3"/>
      <c r="C17" s="34"/>
      <c r="D17" s="34"/>
      <c r="E17" s="34">
        <f t="shared" si="2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3"/>
        <v>0</v>
      </c>
    </row>
    <row r="18" spans="1:26">
      <c r="A18" s="9">
        <v>40</v>
      </c>
      <c r="B18" s="3"/>
      <c r="C18" s="34"/>
      <c r="D18" s="34"/>
      <c r="E18" s="34">
        <f t="shared" si="2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3"/>
        <v>0</v>
      </c>
    </row>
    <row r="19" spans="1:26">
      <c r="A19" s="9">
        <v>35</v>
      </c>
      <c r="B19" s="3"/>
      <c r="C19" s="34"/>
      <c r="D19" s="34"/>
      <c r="E19" s="34">
        <f t="shared" si="2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3"/>
        <v>0</v>
      </c>
    </row>
    <row r="20" spans="1:26">
      <c r="A20" s="9">
        <v>30</v>
      </c>
      <c r="B20" s="3"/>
      <c r="C20" s="34"/>
      <c r="D20" s="34"/>
      <c r="E20" s="34">
        <f t="shared" si="2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3"/>
        <v>0</v>
      </c>
    </row>
    <row r="21" spans="1:26">
      <c r="A21" s="9">
        <v>25</v>
      </c>
      <c r="B21" s="3"/>
      <c r="C21" s="3"/>
      <c r="D21" s="3"/>
      <c r="E21" s="34">
        <f t="shared" si="2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3"/>
        <v>0</v>
      </c>
    </row>
    <row r="22" spans="1:26">
      <c r="A22" s="9">
        <v>20</v>
      </c>
      <c r="B22" s="3"/>
      <c r="C22" s="34"/>
      <c r="D22" s="34"/>
      <c r="E22" s="34">
        <f t="shared" si="2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3"/>
        <v>0</v>
      </c>
    </row>
    <row r="23" spans="1:26">
      <c r="A23" s="9">
        <v>15</v>
      </c>
      <c r="B23" s="3"/>
      <c r="C23" s="3"/>
      <c r="D23" s="3"/>
      <c r="E23" s="34">
        <f t="shared" si="2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3"/>
        <v>0</v>
      </c>
    </row>
    <row r="24" spans="1:26">
      <c r="A24" s="9">
        <v>10</v>
      </c>
      <c r="B24" s="3"/>
      <c r="C24" s="34"/>
      <c r="D24" s="34"/>
      <c r="E24" s="34">
        <f t="shared" si="2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3"/>
        <v>0</v>
      </c>
    </row>
    <row r="25" spans="1:26">
      <c r="A25" s="9">
        <v>5</v>
      </c>
      <c r="B25" s="3"/>
      <c r="C25" s="34"/>
      <c r="D25" s="34"/>
      <c r="E25" s="34">
        <f t="shared" si="2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3"/>
        <v>0</v>
      </c>
    </row>
    <row r="37" spans="11:11">
      <c r="K37" s="1" t="s">
        <v>44</v>
      </c>
    </row>
  </sheetData>
  <sortState xmlns:xlrd2="http://schemas.microsoft.com/office/spreadsheetml/2017/richdata2" ref="C6:W10">
    <sortCondition descending="1" ref="E6:E10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7" tint="0.39997558519241921"/>
  </sheetPr>
  <dimension ref="A1:Y35"/>
  <sheetViews>
    <sheetView zoomScale="70" zoomScaleNormal="70" workbookViewId="0">
      <pane xSplit="1" ySplit="5" topLeftCell="B6" activePane="bottomRight" state="frozen"/>
      <selection pane="bottomRight" activeCell="B1" sqref="B1"/>
      <selection pane="bottomLeft" activeCell="B1" sqref="B1"/>
      <selection pane="topRight" activeCell="B1" sqref="B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30.7109375" style="1" customWidth="1"/>
    <col min="4" max="4" width="25.7109375" style="1" bestFit="1" customWidth="1"/>
    <col min="5" max="5" width="11.42578125" style="1"/>
    <col min="6" max="20" width="12.7109375" style="1" customWidth="1"/>
    <col min="21" max="16384" width="11.42578125" style="1"/>
  </cols>
  <sheetData>
    <row r="1" spans="1:25" ht="26.1">
      <c r="A1" s="2"/>
      <c r="B1" s="4" t="s">
        <v>176</v>
      </c>
    </row>
    <row r="2" spans="1:25" s="21" customFormat="1" ht="21">
      <c r="B2" s="22" t="s">
        <v>3</v>
      </c>
      <c r="C2" s="20" t="s">
        <v>285</v>
      </c>
    </row>
    <row r="4" spans="1:25" ht="158.25" customHeight="1">
      <c r="A4" s="53" t="s">
        <v>286</v>
      </c>
      <c r="B4" s="54"/>
      <c r="C4" s="54"/>
      <c r="D4" s="54"/>
      <c r="E4" s="55"/>
      <c r="F4" s="5" t="s">
        <v>287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  <c r="U4" s="5" t="str">
        <f>+Vest!E17</f>
        <v>SNN-Cup 16 Vest: FM KM del 2</v>
      </c>
      <c r="V4" s="5"/>
      <c r="W4" s="5"/>
      <c r="X4" s="5"/>
    </row>
    <row r="5" spans="1:25">
      <c r="A5" s="10" t="s">
        <v>24</v>
      </c>
      <c r="B5" s="6" t="s">
        <v>25</v>
      </c>
      <c r="C5" s="6" t="s">
        <v>26</v>
      </c>
      <c r="D5" s="6" t="s">
        <v>27</v>
      </c>
      <c r="E5" s="6" t="s">
        <v>288</v>
      </c>
      <c r="F5" s="7">
        <v>1</v>
      </c>
      <c r="G5" s="7" t="s">
        <v>162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8" t="s">
        <v>289</v>
      </c>
    </row>
    <row r="6" spans="1:25">
      <c r="A6" s="9">
        <v>100</v>
      </c>
      <c r="B6" s="3"/>
      <c r="C6" s="3"/>
      <c r="D6" s="3"/>
      <c r="E6" s="3">
        <f>+SUM(F6:X6)</f>
        <v>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>
        <f t="shared" ref="Y6:Y35" si="0">+COUNT(F6:T6)</f>
        <v>0</v>
      </c>
    </row>
    <row r="7" spans="1:25">
      <c r="A7" s="9">
        <v>80</v>
      </c>
      <c r="B7" s="3"/>
      <c r="C7" s="3"/>
      <c r="D7" s="3"/>
      <c r="E7" s="3">
        <f t="shared" ref="E7:E35" si="1">+SUM(F7:X7)</f>
        <v>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f t="shared" si="0"/>
        <v>0</v>
      </c>
    </row>
    <row r="8" spans="1:25">
      <c r="A8" s="9">
        <v>60</v>
      </c>
      <c r="B8" s="3"/>
      <c r="C8" s="3"/>
      <c r="D8" s="3"/>
      <c r="E8" s="3">
        <f t="shared" si="1"/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f t="shared" si="0"/>
        <v>0</v>
      </c>
    </row>
    <row r="9" spans="1:25">
      <c r="A9" s="9">
        <v>50</v>
      </c>
      <c r="B9" s="3"/>
      <c r="C9" s="3"/>
      <c r="D9" s="3"/>
      <c r="E9" s="3">
        <f t="shared" si="1"/>
        <v>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f t="shared" si="0"/>
        <v>0</v>
      </c>
    </row>
    <row r="10" spans="1:25">
      <c r="A10" s="9">
        <v>45</v>
      </c>
      <c r="B10" s="3"/>
      <c r="C10" s="3"/>
      <c r="D10" s="3"/>
      <c r="E10" s="3">
        <f t="shared" si="1"/>
        <v>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f t="shared" si="0"/>
        <v>0</v>
      </c>
    </row>
    <row r="11" spans="1:25">
      <c r="A11" s="9">
        <v>40</v>
      </c>
      <c r="B11" s="3"/>
      <c r="C11" s="3"/>
      <c r="D11" s="3"/>
      <c r="E11" s="3">
        <f t="shared" si="1"/>
        <v>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f t="shared" si="0"/>
        <v>0</v>
      </c>
    </row>
    <row r="12" spans="1:25">
      <c r="A12" s="9">
        <v>36</v>
      </c>
      <c r="B12" s="3"/>
      <c r="C12" s="3"/>
      <c r="D12" s="3"/>
      <c r="E12" s="3">
        <f t="shared" si="1"/>
        <v>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>
        <f t="shared" si="0"/>
        <v>0</v>
      </c>
    </row>
    <row r="13" spans="1:25">
      <c r="A13" s="9">
        <v>32</v>
      </c>
      <c r="B13" s="3"/>
      <c r="C13" s="3"/>
      <c r="D13" s="3"/>
      <c r="E13" s="3">
        <f t="shared" si="1"/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f t="shared" si="0"/>
        <v>0</v>
      </c>
    </row>
    <row r="14" spans="1:25">
      <c r="A14" s="9">
        <v>29</v>
      </c>
      <c r="B14" s="3"/>
      <c r="C14" s="3"/>
      <c r="D14" s="3"/>
      <c r="E14" s="3">
        <f t="shared" si="1"/>
        <v>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f t="shared" si="0"/>
        <v>0</v>
      </c>
    </row>
    <row r="15" spans="1:25">
      <c r="A15" s="9">
        <v>26</v>
      </c>
      <c r="B15" s="3"/>
      <c r="C15" s="3"/>
      <c r="D15" s="3"/>
      <c r="E15" s="3">
        <f t="shared" si="1"/>
        <v>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f t="shared" si="0"/>
        <v>0</v>
      </c>
    </row>
    <row r="16" spans="1:25">
      <c r="A16" s="9">
        <v>24</v>
      </c>
      <c r="B16" s="3"/>
      <c r="C16" s="3"/>
      <c r="D16" s="3"/>
      <c r="E16" s="3">
        <f t="shared" si="1"/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>
        <f t="shared" si="0"/>
        <v>0</v>
      </c>
    </row>
    <row r="17" spans="1:25">
      <c r="A17" s="9">
        <v>22</v>
      </c>
      <c r="B17" s="3"/>
      <c r="C17" s="3"/>
      <c r="D17" s="3"/>
      <c r="E17" s="3">
        <f t="shared" si="1"/>
        <v>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>
        <f t="shared" si="0"/>
        <v>0</v>
      </c>
    </row>
    <row r="18" spans="1:25">
      <c r="A18" s="9">
        <v>20</v>
      </c>
      <c r="B18" s="3"/>
      <c r="C18" s="3"/>
      <c r="D18" s="3"/>
      <c r="E18" s="3">
        <f t="shared" si="1"/>
        <v>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f t="shared" si="0"/>
        <v>0</v>
      </c>
    </row>
    <row r="19" spans="1:25">
      <c r="A19" s="9">
        <v>18</v>
      </c>
      <c r="B19" s="3"/>
      <c r="C19" s="3"/>
      <c r="D19" s="3"/>
      <c r="E19" s="3">
        <f t="shared" si="1"/>
        <v>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>
        <f t="shared" si="0"/>
        <v>0</v>
      </c>
    </row>
    <row r="20" spans="1:25">
      <c r="A20" s="9">
        <v>16</v>
      </c>
      <c r="B20" s="3"/>
      <c r="C20" s="3"/>
      <c r="D20" s="3"/>
      <c r="E20" s="3">
        <f t="shared" si="1"/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>
        <f t="shared" si="0"/>
        <v>0</v>
      </c>
    </row>
    <row r="21" spans="1:25">
      <c r="A21" s="9">
        <v>15</v>
      </c>
      <c r="B21" s="3"/>
      <c r="C21" s="3"/>
      <c r="D21" s="3"/>
      <c r="E21" s="3">
        <f t="shared" si="1"/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f t="shared" si="0"/>
        <v>0</v>
      </c>
    </row>
    <row r="22" spans="1:25">
      <c r="A22" s="9">
        <v>14</v>
      </c>
      <c r="B22" s="3"/>
      <c r="C22" s="3"/>
      <c r="D22" s="3"/>
      <c r="E22" s="3">
        <f t="shared" si="1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f t="shared" si="0"/>
        <v>0</v>
      </c>
    </row>
    <row r="23" spans="1:25">
      <c r="A23" s="9">
        <v>13</v>
      </c>
      <c r="B23" s="3"/>
      <c r="C23" s="3"/>
      <c r="D23" s="3"/>
      <c r="E23" s="3">
        <f t="shared" si="1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>
        <f t="shared" si="0"/>
        <v>0</v>
      </c>
    </row>
    <row r="24" spans="1:25">
      <c r="A24" s="9">
        <v>12</v>
      </c>
      <c r="B24" s="3"/>
      <c r="C24" s="3"/>
      <c r="D24" s="3"/>
      <c r="E24" s="3">
        <f t="shared" si="1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>
        <f t="shared" si="0"/>
        <v>0</v>
      </c>
    </row>
    <row r="25" spans="1:25">
      <c r="A25" s="9">
        <v>11</v>
      </c>
      <c r="B25" s="3"/>
      <c r="C25" s="3"/>
      <c r="D25" s="3"/>
      <c r="E25" s="3">
        <f t="shared" si="1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>
        <f t="shared" si="0"/>
        <v>0</v>
      </c>
    </row>
    <row r="26" spans="1:25">
      <c r="A26" s="9">
        <v>10</v>
      </c>
      <c r="B26" s="3"/>
      <c r="C26" s="3"/>
      <c r="D26" s="3"/>
      <c r="E26" s="3">
        <f t="shared" si="1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>
        <f t="shared" si="0"/>
        <v>0</v>
      </c>
    </row>
    <row r="27" spans="1:25">
      <c r="A27" s="9">
        <v>9</v>
      </c>
      <c r="B27" s="3"/>
      <c r="C27" s="3"/>
      <c r="D27" s="3"/>
      <c r="E27" s="3">
        <f t="shared" si="1"/>
        <v>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>
        <f t="shared" si="0"/>
        <v>0</v>
      </c>
    </row>
    <row r="28" spans="1:25">
      <c r="A28" s="9">
        <v>8</v>
      </c>
      <c r="B28" s="3"/>
      <c r="C28" s="3"/>
      <c r="D28" s="3"/>
      <c r="E28" s="3">
        <f t="shared" si="1"/>
        <v>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f t="shared" si="0"/>
        <v>0</v>
      </c>
    </row>
    <row r="29" spans="1:25">
      <c r="A29" s="9">
        <v>7</v>
      </c>
      <c r="B29" s="3"/>
      <c r="C29" s="3"/>
      <c r="D29" s="3"/>
      <c r="E29" s="3">
        <f t="shared" si="1"/>
        <v>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>
        <f t="shared" si="0"/>
        <v>0</v>
      </c>
    </row>
    <row r="30" spans="1:25">
      <c r="A30" s="9">
        <v>6</v>
      </c>
      <c r="B30" s="3"/>
      <c r="C30" s="3"/>
      <c r="D30" s="3"/>
      <c r="E30" s="3">
        <f t="shared" si="1"/>
        <v>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>
        <f t="shared" si="0"/>
        <v>0</v>
      </c>
    </row>
    <row r="31" spans="1:25">
      <c r="A31" s="9">
        <v>5</v>
      </c>
      <c r="B31" s="3"/>
      <c r="C31" s="3"/>
      <c r="D31" s="3"/>
      <c r="E31" s="3">
        <f t="shared" si="1"/>
        <v>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>
        <f t="shared" si="0"/>
        <v>0</v>
      </c>
    </row>
    <row r="32" spans="1:25">
      <c r="A32" s="9">
        <v>4</v>
      </c>
      <c r="B32" s="3"/>
      <c r="C32" s="3"/>
      <c r="D32" s="3"/>
      <c r="E32" s="3">
        <f t="shared" si="1"/>
        <v>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>
        <f t="shared" si="0"/>
        <v>0</v>
      </c>
    </row>
    <row r="33" spans="1:25">
      <c r="A33" s="9">
        <v>3</v>
      </c>
      <c r="B33" s="3"/>
      <c r="C33" s="3"/>
      <c r="D33" s="3"/>
      <c r="E33" s="3">
        <f t="shared" si="1"/>
        <v>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>
        <f t="shared" si="0"/>
        <v>0</v>
      </c>
    </row>
    <row r="34" spans="1:25">
      <c r="A34" s="9">
        <v>2</v>
      </c>
      <c r="B34" s="3"/>
      <c r="C34" s="3"/>
      <c r="D34" s="3"/>
      <c r="E34" s="3">
        <f t="shared" si="1"/>
        <v>0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>
        <f t="shared" si="0"/>
        <v>0</v>
      </c>
    </row>
    <row r="35" spans="1:25">
      <c r="A35" s="9">
        <v>1</v>
      </c>
      <c r="B35" s="3"/>
      <c r="C35" s="3"/>
      <c r="D35" s="3"/>
      <c r="E35" s="3">
        <f t="shared" si="1"/>
        <v>0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>
        <f t="shared" si="0"/>
        <v>0</v>
      </c>
    </row>
  </sheetData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FE5BE-E1F0-4BB8-B143-47400893EBB1}">
  <dimension ref="A3:A4"/>
  <sheetViews>
    <sheetView workbookViewId="0">
      <selection activeCell="W43" sqref="W43"/>
    </sheetView>
  </sheetViews>
  <sheetFormatPr defaultColWidth="9.140625" defaultRowHeight="15"/>
  <sheetData>
    <row r="3" spans="1:1">
      <c r="A3" s="33" t="s">
        <v>290</v>
      </c>
    </row>
    <row r="4" spans="1:1">
      <c r="A4" s="33" t="s">
        <v>291</v>
      </c>
    </row>
  </sheetData>
  <pageMargins left="0.7" right="0.7" top="0.75" bottom="0.75" header="0.3" footer="0.3"/>
  <pageSetup orientation="portrait" r:id="rId1"/>
  <headerFooter>
    <oddHeader>&amp;L&amp;"Calibri"&amp;10&amp;K000000 Vår Energi - Internal&amp;1#_x000D_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0.39997558519241921"/>
  </sheetPr>
  <dimension ref="A1:AA37"/>
  <sheetViews>
    <sheetView zoomScale="90" zoomScaleNormal="90" workbookViewId="0">
      <pane xSplit="1" ySplit="5" topLeftCell="B6" activePane="bottomRight" state="frozen"/>
      <selection pane="bottomRight" activeCell="V6" sqref="V6"/>
      <selection pane="bottomLeft" activeCell="B1" sqref="B1"/>
      <selection pane="topRight" activeCell="B1" sqref="B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7" ht="26.1">
      <c r="A1" s="2"/>
      <c r="B1" s="4" t="s">
        <v>2</v>
      </c>
    </row>
    <row r="2" spans="1:27" s="21" customFormat="1" ht="21">
      <c r="B2" s="22" t="s">
        <v>3</v>
      </c>
      <c r="C2" s="20" t="s">
        <v>292</v>
      </c>
    </row>
    <row r="3" spans="1:27" ht="21">
      <c r="B3" s="27"/>
      <c r="F3" s="41"/>
      <c r="G3" s="41"/>
      <c r="H3" s="41"/>
    </row>
    <row r="4" spans="1:27" ht="147" customHeight="1">
      <c r="A4" s="53" t="s">
        <v>5</v>
      </c>
      <c r="B4" s="54"/>
      <c r="C4" s="54"/>
      <c r="D4" s="54"/>
      <c r="E4" s="55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46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Z4" s="5"/>
    </row>
    <row r="5" spans="1:27">
      <c r="A5" s="10" t="s">
        <v>24</v>
      </c>
      <c r="B5" s="6" t="s">
        <v>25</v>
      </c>
      <c r="C5" s="6" t="s">
        <v>26</v>
      </c>
      <c r="D5" s="6" t="s">
        <v>27</v>
      </c>
      <c r="E5" s="24" t="s">
        <v>28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/>
      <c r="Y5" s="7"/>
      <c r="Z5" s="7"/>
      <c r="AA5" s="7" t="s">
        <v>29</v>
      </c>
    </row>
    <row r="6" spans="1:27">
      <c r="A6" s="9">
        <v>100</v>
      </c>
      <c r="B6" s="3">
        <v>1</v>
      </c>
      <c r="C6" s="34" t="s">
        <v>293</v>
      </c>
      <c r="D6" s="34" t="s">
        <v>34</v>
      </c>
      <c r="E6" s="34">
        <f t="shared" ref="E6:E13" si="0">+SUM(F6:Y6)</f>
        <v>600</v>
      </c>
      <c r="F6" s="28" t="s">
        <v>32</v>
      </c>
      <c r="G6" s="28" t="s">
        <v>32</v>
      </c>
      <c r="H6" s="28">
        <v>100</v>
      </c>
      <c r="I6" s="42" t="s">
        <v>32</v>
      </c>
      <c r="J6" s="42" t="s">
        <v>32</v>
      </c>
      <c r="K6" s="42" t="s">
        <v>32</v>
      </c>
      <c r="L6" s="28"/>
      <c r="M6" s="28">
        <v>100</v>
      </c>
      <c r="N6" s="28"/>
      <c r="O6" s="42">
        <v>100</v>
      </c>
      <c r="P6" s="42"/>
      <c r="Q6" s="42">
        <v>100</v>
      </c>
      <c r="R6" s="28"/>
      <c r="S6" s="28"/>
      <c r="T6" s="28">
        <v>100</v>
      </c>
      <c r="U6" s="28">
        <v>100</v>
      </c>
      <c r="V6" s="28"/>
      <c r="W6" s="28"/>
      <c r="X6" s="28"/>
      <c r="Y6" s="31"/>
      <c r="Z6" s="34"/>
      <c r="AA6" s="34">
        <f t="shared" ref="AA6:AA13" si="1">+COUNT(F6:Y6)</f>
        <v>6</v>
      </c>
    </row>
    <row r="7" spans="1:27">
      <c r="A7" s="9">
        <v>95</v>
      </c>
      <c r="B7" s="3"/>
      <c r="C7" s="34"/>
      <c r="D7" s="34"/>
      <c r="E7" s="34">
        <f t="shared" si="0"/>
        <v>0</v>
      </c>
      <c r="F7" s="28"/>
      <c r="G7" s="28"/>
      <c r="H7" s="28"/>
      <c r="I7" s="39"/>
      <c r="J7" s="28"/>
      <c r="K7" s="28"/>
      <c r="L7" s="28"/>
      <c r="M7" s="28"/>
      <c r="N7" s="28"/>
      <c r="O7" s="39"/>
      <c r="P7" s="39"/>
      <c r="Q7" s="39"/>
      <c r="R7" s="28"/>
      <c r="S7" s="28"/>
      <c r="T7" s="28"/>
      <c r="U7" s="28"/>
      <c r="V7" s="28"/>
      <c r="W7" s="28"/>
      <c r="X7" s="28"/>
      <c r="Y7" s="31"/>
      <c r="Z7" s="37"/>
      <c r="AA7" s="34">
        <f t="shared" si="1"/>
        <v>0</v>
      </c>
    </row>
    <row r="8" spans="1:27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40"/>
      <c r="R8" s="3"/>
      <c r="S8" s="3"/>
      <c r="T8" s="3"/>
      <c r="U8" s="3"/>
      <c r="V8" s="3"/>
      <c r="W8" s="3"/>
      <c r="X8" s="3"/>
      <c r="Y8" s="30"/>
      <c r="Z8" s="34"/>
      <c r="AA8" s="34">
        <f t="shared" si="1"/>
        <v>0</v>
      </c>
    </row>
    <row r="9" spans="1:27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40"/>
      <c r="R9" s="3"/>
      <c r="S9" s="3"/>
      <c r="T9" s="3"/>
      <c r="U9" s="3"/>
      <c r="V9" s="3"/>
      <c r="W9" s="3"/>
      <c r="X9" s="3"/>
      <c r="Y9" s="30"/>
      <c r="Z9" s="37"/>
      <c r="AA9" s="34">
        <f t="shared" si="1"/>
        <v>0</v>
      </c>
    </row>
    <row r="10" spans="1:27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39"/>
      <c r="R10" s="28"/>
      <c r="S10" s="28"/>
      <c r="T10" s="28"/>
      <c r="U10" s="28"/>
      <c r="V10" s="28"/>
      <c r="W10" s="28"/>
      <c r="X10" s="28"/>
      <c r="Y10" s="28"/>
      <c r="Z10" s="3"/>
      <c r="AA10" s="3">
        <f t="shared" si="1"/>
        <v>0</v>
      </c>
    </row>
    <row r="11" spans="1:27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39"/>
      <c r="R11" s="28"/>
      <c r="S11" s="28"/>
      <c r="T11" s="28"/>
      <c r="U11" s="28"/>
      <c r="V11" s="28"/>
      <c r="W11" s="28"/>
      <c r="X11" s="28"/>
      <c r="Y11" s="28"/>
      <c r="AA11" s="3">
        <f t="shared" si="1"/>
        <v>0</v>
      </c>
    </row>
    <row r="12" spans="1:27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39"/>
      <c r="R12" s="28"/>
      <c r="S12" s="28"/>
      <c r="T12" s="28"/>
      <c r="U12" s="28"/>
      <c r="V12" s="28"/>
      <c r="W12" s="28"/>
      <c r="X12" s="28"/>
      <c r="Y12" s="28"/>
      <c r="Z12" s="3"/>
      <c r="AA12" s="3">
        <f t="shared" si="1"/>
        <v>0</v>
      </c>
    </row>
    <row r="13" spans="1:27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39"/>
      <c r="R13" s="28"/>
      <c r="S13" s="28"/>
      <c r="T13" s="28"/>
      <c r="U13" s="28"/>
      <c r="V13" s="28"/>
      <c r="W13" s="28"/>
      <c r="X13" s="28"/>
      <c r="Y13" s="28"/>
      <c r="Z13" s="3"/>
      <c r="AA13" s="3">
        <f t="shared" si="1"/>
        <v>0</v>
      </c>
    </row>
    <row r="14" spans="1:27">
      <c r="A14" s="9">
        <v>60</v>
      </c>
      <c r="B14" s="3"/>
      <c r="C14" s="34"/>
      <c r="D14" s="34"/>
      <c r="E14" s="34">
        <f t="shared" ref="E14:E25" si="2">+SUM(F14:X14)</f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ref="Z14:Z25" si="3">+COUNT(F14:X14)</f>
        <v>0</v>
      </c>
    </row>
    <row r="15" spans="1:27">
      <c r="A15" s="9">
        <v>55</v>
      </c>
      <c r="B15" s="3"/>
      <c r="C15" s="34"/>
      <c r="D15" s="34"/>
      <c r="E15" s="34">
        <f t="shared" si="2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3"/>
        <v>0</v>
      </c>
    </row>
    <row r="16" spans="1:27">
      <c r="A16" s="9">
        <v>50</v>
      </c>
      <c r="B16" s="3"/>
      <c r="C16" s="34"/>
      <c r="D16" s="34"/>
      <c r="E16" s="34">
        <f t="shared" si="2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3"/>
        <v>0</v>
      </c>
    </row>
    <row r="17" spans="1:26">
      <c r="A17" s="9">
        <v>45</v>
      </c>
      <c r="B17" s="3"/>
      <c r="C17" s="34"/>
      <c r="D17" s="34"/>
      <c r="E17" s="34">
        <f t="shared" si="2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3"/>
        <v>0</v>
      </c>
    </row>
    <row r="18" spans="1:26">
      <c r="A18" s="9">
        <v>40</v>
      </c>
      <c r="B18" s="3"/>
      <c r="C18" s="34"/>
      <c r="D18" s="34"/>
      <c r="E18" s="34">
        <f t="shared" si="2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3"/>
        <v>0</v>
      </c>
    </row>
    <row r="19" spans="1:26">
      <c r="A19" s="9">
        <v>35</v>
      </c>
      <c r="B19" s="3"/>
      <c r="C19" s="34"/>
      <c r="D19" s="34"/>
      <c r="E19" s="34">
        <f t="shared" si="2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3"/>
        <v>0</v>
      </c>
    </row>
    <row r="20" spans="1:26">
      <c r="A20" s="9">
        <v>30</v>
      </c>
      <c r="B20" s="3"/>
      <c r="C20" s="34"/>
      <c r="D20" s="34"/>
      <c r="E20" s="34">
        <f t="shared" si="2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3"/>
        <v>0</v>
      </c>
    </row>
    <row r="21" spans="1:26">
      <c r="A21" s="9">
        <v>25</v>
      </c>
      <c r="B21" s="3"/>
      <c r="C21" s="3"/>
      <c r="D21" s="3"/>
      <c r="E21" s="34">
        <f t="shared" si="2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3"/>
        <v>0</v>
      </c>
    </row>
    <row r="22" spans="1:26">
      <c r="A22" s="9">
        <v>20</v>
      </c>
      <c r="B22" s="3"/>
      <c r="C22" s="34"/>
      <c r="D22" s="34"/>
      <c r="E22" s="34">
        <f t="shared" si="2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3"/>
        <v>0</v>
      </c>
    </row>
    <row r="23" spans="1:26">
      <c r="A23" s="9">
        <v>15</v>
      </c>
      <c r="B23" s="3"/>
      <c r="C23" s="3"/>
      <c r="D23" s="3"/>
      <c r="E23" s="34">
        <f t="shared" si="2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3"/>
        <v>0</v>
      </c>
    </row>
    <row r="24" spans="1:26">
      <c r="A24" s="9">
        <v>10</v>
      </c>
      <c r="B24" s="3"/>
      <c r="C24" s="34"/>
      <c r="D24" s="34"/>
      <c r="E24" s="34">
        <f t="shared" si="2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3"/>
        <v>0</v>
      </c>
    </row>
    <row r="25" spans="1:26">
      <c r="A25" s="9">
        <v>5</v>
      </c>
      <c r="B25" s="3"/>
      <c r="C25" s="34"/>
      <c r="D25" s="34"/>
      <c r="E25" s="34">
        <f t="shared" si="2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3"/>
        <v>0</v>
      </c>
    </row>
    <row r="37" spans="11:11">
      <c r="K37" s="1" t="s">
        <v>44</v>
      </c>
    </row>
  </sheetData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7E4BC-B5BD-4B4C-860D-16FC6290F406}">
  <dimension ref="A1:I3"/>
  <sheetViews>
    <sheetView workbookViewId="0">
      <selection activeCell="I2" sqref="I2"/>
    </sheetView>
  </sheetViews>
  <sheetFormatPr defaultColWidth="11.42578125" defaultRowHeight="15"/>
  <sheetData>
    <row r="1" spans="1:9">
      <c r="A1" t="s">
        <v>294</v>
      </c>
    </row>
    <row r="2" spans="1:9">
      <c r="A2" t="s">
        <v>295</v>
      </c>
      <c r="B2">
        <f>SUM('K19-20 Vest'!AB26,'K17-18 Vest'!AC26,'J15-16 Vest'!AB27,'G15-16 Vest'!AB27,'J13-14 Vest'!AB26,'G13-14 Vest'!AB26,'J11-12 Vest'!AB27,'G11-12 Vest'!AB27)</f>
        <v>15</v>
      </c>
      <c r="C2">
        <v>2</v>
      </c>
      <c r="E2">
        <v>2</v>
      </c>
      <c r="F2">
        <v>1</v>
      </c>
      <c r="G2">
        <v>1</v>
      </c>
      <c r="H2">
        <v>1</v>
      </c>
      <c r="I2" s="51">
        <f>SUM(B2:H2)</f>
        <v>22</v>
      </c>
    </row>
    <row r="3" spans="1:9">
      <c r="A3" t="s">
        <v>296</v>
      </c>
      <c r="B3">
        <f>SUM('M19-20 Vest'!AC28,'M19-20 Vest'!AC26,'K17-18 Vest'!AC28,'J15-16 Vest'!AC27,'G15-16 Vest'!AC27,'J13-14 Vest'!AC26,'G13-14 Vest'!AC26,'J11-12 Vest'!AC27,'G11-12 Vest'!AC27)</f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8A299-CC11-5849-A808-FD13BA2FD01D}">
  <sheetPr>
    <tabColor theme="7" tint="0.39997558519241921"/>
  </sheetPr>
  <dimension ref="A1:AC37"/>
  <sheetViews>
    <sheetView topLeftCell="A4" workbookViewId="0">
      <selection activeCell="V7" sqref="V7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3" width="12.7109375" style="1" customWidth="1"/>
    <col min="24" max="16384" width="11.42578125" style="1"/>
  </cols>
  <sheetData>
    <row r="1" spans="1:29" ht="26.1">
      <c r="A1" s="2"/>
      <c r="B1" s="4" t="s">
        <v>2</v>
      </c>
    </row>
    <row r="2" spans="1:29" s="21" customFormat="1" ht="21">
      <c r="B2" s="22" t="s">
        <v>3</v>
      </c>
      <c r="C2" s="20" t="s">
        <v>45</v>
      </c>
    </row>
    <row r="3" spans="1:29" ht="21">
      <c r="B3" s="27"/>
      <c r="F3" s="41"/>
      <c r="G3" s="41"/>
      <c r="H3" s="41"/>
    </row>
    <row r="4" spans="1:29" ht="147" customHeight="1">
      <c r="A4" s="53" t="s">
        <v>5</v>
      </c>
      <c r="B4" s="54"/>
      <c r="C4" s="54"/>
      <c r="D4" s="54"/>
      <c r="E4" s="55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46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Z4" s="5"/>
    </row>
    <row r="5" spans="1:29">
      <c r="A5" s="10" t="s">
        <v>24</v>
      </c>
      <c r="B5" s="6" t="s">
        <v>25</v>
      </c>
      <c r="C5" s="6" t="s">
        <v>26</v>
      </c>
      <c r="D5" s="6" t="s">
        <v>27</v>
      </c>
      <c r="E5" s="24" t="s">
        <v>28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/>
      <c r="Y5" s="7"/>
      <c r="Z5" s="7"/>
      <c r="AA5" s="7" t="s">
        <v>29</v>
      </c>
    </row>
    <row r="6" spans="1:29">
      <c r="A6" s="9">
        <v>100</v>
      </c>
      <c r="B6" s="3"/>
      <c r="C6" s="34" t="s">
        <v>47</v>
      </c>
      <c r="D6" s="34" t="s">
        <v>31</v>
      </c>
      <c r="E6" s="34">
        <f t="shared" ref="E6:E25" si="0">+SUM(F6:Y6)</f>
        <v>1000</v>
      </c>
      <c r="F6" s="28" t="s">
        <v>32</v>
      </c>
      <c r="G6" s="28" t="s">
        <v>32</v>
      </c>
      <c r="H6" s="28">
        <v>100</v>
      </c>
      <c r="I6" s="42" t="s">
        <v>32</v>
      </c>
      <c r="J6" s="42" t="s">
        <v>32</v>
      </c>
      <c r="K6" s="42" t="s">
        <v>32</v>
      </c>
      <c r="L6" s="42">
        <v>100</v>
      </c>
      <c r="M6" s="42">
        <v>100</v>
      </c>
      <c r="N6" s="28"/>
      <c r="O6" s="42">
        <v>100</v>
      </c>
      <c r="P6" s="42">
        <v>100</v>
      </c>
      <c r="Q6" s="42">
        <v>100</v>
      </c>
      <c r="R6" s="28">
        <v>100</v>
      </c>
      <c r="S6" s="28">
        <v>100</v>
      </c>
      <c r="T6" s="28"/>
      <c r="U6" s="28">
        <v>100</v>
      </c>
      <c r="V6" s="28">
        <v>100</v>
      </c>
      <c r="W6" s="28"/>
      <c r="X6" s="28"/>
      <c r="Y6" s="31"/>
      <c r="Z6" s="34"/>
      <c r="AA6" s="34">
        <f t="shared" ref="AA6:AA25" si="1">+COUNT(F6:Y6)</f>
        <v>10</v>
      </c>
      <c r="AB6" s="1">
        <v>1</v>
      </c>
    </row>
    <row r="7" spans="1:29">
      <c r="A7" s="9">
        <v>95</v>
      </c>
      <c r="B7" s="3"/>
      <c r="C7" s="34" t="s">
        <v>48</v>
      </c>
      <c r="D7" s="34" t="s">
        <v>36</v>
      </c>
      <c r="E7" s="34">
        <f t="shared" si="0"/>
        <v>800</v>
      </c>
      <c r="F7" s="28" t="s">
        <v>32</v>
      </c>
      <c r="G7" s="28" t="s">
        <v>32</v>
      </c>
      <c r="H7" s="28">
        <v>100</v>
      </c>
      <c r="I7" s="42" t="s">
        <v>32</v>
      </c>
      <c r="J7" s="42" t="s">
        <v>32</v>
      </c>
      <c r="K7" s="42" t="s">
        <v>32</v>
      </c>
      <c r="L7" s="42">
        <v>100</v>
      </c>
      <c r="M7" s="42">
        <v>100</v>
      </c>
      <c r="N7" s="28"/>
      <c r="O7" s="42">
        <v>100</v>
      </c>
      <c r="P7" s="42">
        <v>100</v>
      </c>
      <c r="Q7" s="42">
        <v>100</v>
      </c>
      <c r="R7" s="28"/>
      <c r="S7" s="28"/>
      <c r="T7" s="28">
        <v>100</v>
      </c>
      <c r="U7" s="28">
        <v>100</v>
      </c>
      <c r="V7" s="28"/>
      <c r="W7" s="28"/>
      <c r="X7" s="28"/>
      <c r="Y7" s="31"/>
      <c r="Z7" s="37"/>
      <c r="AA7" s="34">
        <f t="shared" si="1"/>
        <v>8</v>
      </c>
      <c r="AB7" s="1">
        <v>1</v>
      </c>
    </row>
    <row r="8" spans="1:29">
      <c r="A8" s="9">
        <v>90</v>
      </c>
      <c r="B8" s="3"/>
      <c r="C8" s="34" t="s">
        <v>49</v>
      </c>
      <c r="D8" s="34" t="s">
        <v>31</v>
      </c>
      <c r="E8" s="34">
        <f t="shared" si="0"/>
        <v>600</v>
      </c>
      <c r="F8" s="28" t="s">
        <v>32</v>
      </c>
      <c r="G8" s="28" t="s">
        <v>32</v>
      </c>
      <c r="H8" s="28">
        <v>100</v>
      </c>
      <c r="I8" s="42" t="s">
        <v>32</v>
      </c>
      <c r="J8" s="42" t="s">
        <v>32</v>
      </c>
      <c r="K8" s="42" t="s">
        <v>32</v>
      </c>
      <c r="L8" s="43">
        <v>100</v>
      </c>
      <c r="M8" s="43">
        <v>100</v>
      </c>
      <c r="N8" s="3"/>
      <c r="O8" s="42">
        <v>100</v>
      </c>
      <c r="P8" s="43">
        <v>100</v>
      </c>
      <c r="Q8" s="43">
        <v>100</v>
      </c>
      <c r="R8" s="3"/>
      <c r="S8" s="3"/>
      <c r="T8" s="3"/>
      <c r="U8" s="3"/>
      <c r="V8" s="3"/>
      <c r="W8" s="3"/>
      <c r="X8" s="3"/>
      <c r="Y8" s="30"/>
      <c r="Z8" s="34"/>
      <c r="AA8" s="34">
        <f t="shared" si="1"/>
        <v>6</v>
      </c>
      <c r="AB8" s="1">
        <v>1</v>
      </c>
    </row>
    <row r="9" spans="1:29">
      <c r="A9" s="9">
        <v>85</v>
      </c>
      <c r="B9" s="3"/>
      <c r="C9" s="34" t="s">
        <v>50</v>
      </c>
      <c r="D9" s="34" t="s">
        <v>34</v>
      </c>
      <c r="E9" s="34">
        <f t="shared" si="0"/>
        <v>500</v>
      </c>
      <c r="F9" s="28" t="s">
        <v>32</v>
      </c>
      <c r="G9" s="28" t="s">
        <v>32</v>
      </c>
      <c r="H9" s="28">
        <v>100</v>
      </c>
      <c r="I9" s="42" t="s">
        <v>32</v>
      </c>
      <c r="J9" s="42" t="s">
        <v>32</v>
      </c>
      <c r="K9" s="42" t="s">
        <v>32</v>
      </c>
      <c r="L9" s="43">
        <v>100</v>
      </c>
      <c r="M9" s="43">
        <v>100</v>
      </c>
      <c r="N9" s="3"/>
      <c r="O9" s="42"/>
      <c r="P9" s="43"/>
      <c r="Q9" s="43"/>
      <c r="R9" s="3"/>
      <c r="S9" s="3"/>
      <c r="T9" s="3">
        <v>100</v>
      </c>
      <c r="U9" s="3">
        <v>100</v>
      </c>
      <c r="V9" s="3"/>
      <c r="W9" s="3"/>
      <c r="X9" s="3"/>
      <c r="Y9" s="30"/>
      <c r="Z9" s="37"/>
      <c r="AA9" s="34">
        <f t="shared" si="1"/>
        <v>5</v>
      </c>
      <c r="AC9" s="1">
        <v>1</v>
      </c>
    </row>
    <row r="10" spans="1:29">
      <c r="A10" s="9">
        <v>80</v>
      </c>
      <c r="B10" s="3"/>
      <c r="C10" s="34" t="s">
        <v>51</v>
      </c>
      <c r="D10" s="34" t="s">
        <v>38</v>
      </c>
      <c r="E10" s="34">
        <f t="shared" si="0"/>
        <v>500</v>
      </c>
      <c r="F10" s="28" t="s">
        <v>32</v>
      </c>
      <c r="G10" s="28" t="s">
        <v>32</v>
      </c>
      <c r="H10" s="28"/>
      <c r="I10" s="42" t="s">
        <v>32</v>
      </c>
      <c r="J10" s="42" t="s">
        <v>32</v>
      </c>
      <c r="K10" s="42" t="s">
        <v>32</v>
      </c>
      <c r="L10" s="28">
        <v>100</v>
      </c>
      <c r="M10" s="28"/>
      <c r="N10" s="28"/>
      <c r="O10" s="42">
        <v>100</v>
      </c>
      <c r="P10" s="42">
        <v>100</v>
      </c>
      <c r="R10" s="28"/>
      <c r="S10" s="28"/>
      <c r="T10" s="28"/>
      <c r="U10" s="28"/>
      <c r="V10" s="28">
        <v>100</v>
      </c>
      <c r="W10" s="28">
        <v>100</v>
      </c>
      <c r="X10" s="28"/>
      <c r="Y10" s="28"/>
      <c r="Z10" s="3"/>
      <c r="AA10" s="3">
        <f t="shared" si="1"/>
        <v>5</v>
      </c>
    </row>
    <row r="11" spans="1:29">
      <c r="A11" s="9">
        <v>75</v>
      </c>
      <c r="B11" s="3"/>
      <c r="C11" s="34" t="s">
        <v>52</v>
      </c>
      <c r="D11" s="34" t="s">
        <v>34</v>
      </c>
      <c r="E11" s="34">
        <f t="shared" si="0"/>
        <v>600</v>
      </c>
      <c r="F11" s="28" t="s">
        <v>32</v>
      </c>
      <c r="G11" s="28" t="s">
        <v>32</v>
      </c>
      <c r="H11" s="28"/>
      <c r="I11" s="42" t="s">
        <v>32</v>
      </c>
      <c r="J11" s="42" t="s">
        <v>32</v>
      </c>
      <c r="K11" s="42" t="s">
        <v>32</v>
      </c>
      <c r="L11" s="28">
        <v>100</v>
      </c>
      <c r="M11" s="28">
        <v>100</v>
      </c>
      <c r="N11" s="28"/>
      <c r="O11" s="42">
        <v>100</v>
      </c>
      <c r="P11" s="42"/>
      <c r="Q11" s="42">
        <v>100</v>
      </c>
      <c r="R11" s="28"/>
      <c r="S11" s="28"/>
      <c r="T11" s="28">
        <v>100</v>
      </c>
      <c r="U11" s="28"/>
      <c r="V11" s="28">
        <v>100</v>
      </c>
      <c r="W11" s="28"/>
      <c r="X11" s="28"/>
      <c r="Y11" s="28"/>
      <c r="AA11" s="3">
        <f t="shared" si="1"/>
        <v>6</v>
      </c>
      <c r="AC11" s="1">
        <v>1</v>
      </c>
    </row>
    <row r="12" spans="1:29">
      <c r="A12" s="9">
        <v>70</v>
      </c>
      <c r="B12" s="3"/>
      <c r="C12" s="34" t="s">
        <v>53</v>
      </c>
      <c r="D12" s="34" t="s">
        <v>36</v>
      </c>
      <c r="E12" s="34">
        <f t="shared" si="0"/>
        <v>700</v>
      </c>
      <c r="F12" s="28" t="s">
        <v>32</v>
      </c>
      <c r="G12" s="28" t="s">
        <v>32</v>
      </c>
      <c r="H12" s="28"/>
      <c r="I12" s="42" t="s">
        <v>32</v>
      </c>
      <c r="J12" s="42" t="s">
        <v>32</v>
      </c>
      <c r="K12" s="42" t="s">
        <v>32</v>
      </c>
      <c r="L12" s="28">
        <v>100</v>
      </c>
      <c r="M12" s="28">
        <v>100</v>
      </c>
      <c r="N12" s="28"/>
      <c r="O12" s="42">
        <v>100</v>
      </c>
      <c r="P12" s="42">
        <v>100</v>
      </c>
      <c r="Q12" s="42">
        <v>100</v>
      </c>
      <c r="R12" s="28"/>
      <c r="S12" s="28"/>
      <c r="T12" s="28">
        <v>100</v>
      </c>
      <c r="U12" s="28">
        <v>100</v>
      </c>
      <c r="V12" s="28"/>
      <c r="W12" s="28"/>
      <c r="X12" s="28"/>
      <c r="Y12" s="28"/>
      <c r="Z12" s="3"/>
      <c r="AA12" s="3">
        <f t="shared" si="1"/>
        <v>7</v>
      </c>
      <c r="AB12" s="1">
        <v>1</v>
      </c>
    </row>
    <row r="13" spans="1:29">
      <c r="A13" s="9">
        <v>65</v>
      </c>
      <c r="B13" s="3"/>
      <c r="C13" s="34" t="s">
        <v>54</v>
      </c>
      <c r="D13" s="34" t="s">
        <v>55</v>
      </c>
      <c r="E13" s="34">
        <f t="shared" si="0"/>
        <v>300</v>
      </c>
      <c r="F13" s="28" t="s">
        <v>32</v>
      </c>
      <c r="G13" s="28" t="s">
        <v>32</v>
      </c>
      <c r="H13" s="28"/>
      <c r="I13" s="42" t="s">
        <v>32</v>
      </c>
      <c r="J13" s="42" t="s">
        <v>32</v>
      </c>
      <c r="K13" s="42" t="s">
        <v>32</v>
      </c>
      <c r="L13" s="28"/>
      <c r="M13" s="28">
        <v>100</v>
      </c>
      <c r="N13" s="28"/>
      <c r="O13" s="42"/>
      <c r="P13" s="42"/>
      <c r="Q13" s="42"/>
      <c r="R13" s="28"/>
      <c r="S13" s="28"/>
      <c r="T13" s="28">
        <v>100</v>
      </c>
      <c r="U13" s="28">
        <v>100</v>
      </c>
      <c r="V13" s="28"/>
      <c r="W13" s="28"/>
      <c r="X13" s="28"/>
      <c r="Y13" s="28"/>
      <c r="Z13" s="3"/>
      <c r="AA13" s="3">
        <f t="shared" si="1"/>
        <v>3</v>
      </c>
    </row>
    <row r="14" spans="1:29">
      <c r="A14" s="9">
        <v>60</v>
      </c>
      <c r="B14" s="3"/>
      <c r="C14" s="34" t="s">
        <v>56</v>
      </c>
      <c r="D14" s="34" t="s">
        <v>36</v>
      </c>
      <c r="E14" s="34">
        <f t="shared" si="0"/>
        <v>500</v>
      </c>
      <c r="F14" s="28"/>
      <c r="G14" s="28"/>
      <c r="H14" s="28"/>
      <c r="I14" s="39"/>
      <c r="J14" s="28"/>
      <c r="K14" s="28"/>
      <c r="L14" s="28"/>
      <c r="M14" s="28"/>
      <c r="N14" s="28"/>
      <c r="O14" s="1">
        <v>100</v>
      </c>
      <c r="P14" s="42">
        <v>100</v>
      </c>
      <c r="Q14" s="42">
        <v>100</v>
      </c>
      <c r="R14" s="28"/>
      <c r="S14" s="28"/>
      <c r="T14" s="28">
        <v>100</v>
      </c>
      <c r="U14" s="28">
        <v>100</v>
      </c>
      <c r="V14" s="28"/>
      <c r="W14" s="28"/>
      <c r="X14" s="28"/>
      <c r="Y14" s="31"/>
      <c r="Z14" s="3"/>
      <c r="AA14" s="34">
        <f t="shared" si="1"/>
        <v>5</v>
      </c>
      <c r="AC14" s="1">
        <v>1</v>
      </c>
    </row>
    <row r="15" spans="1:29">
      <c r="A15" s="9">
        <v>55</v>
      </c>
      <c r="B15" s="3"/>
      <c r="C15" s="34" t="s">
        <v>57</v>
      </c>
      <c r="D15" s="34" t="s">
        <v>38</v>
      </c>
      <c r="E15" s="34">
        <f t="shared" si="0"/>
        <v>300</v>
      </c>
      <c r="F15" s="28"/>
      <c r="G15" s="29"/>
      <c r="H15" s="28"/>
      <c r="I15" s="39"/>
      <c r="J15" s="28"/>
      <c r="K15" s="29"/>
      <c r="L15" s="29"/>
      <c r="M15" s="28"/>
      <c r="N15" s="28"/>
      <c r="O15" s="42">
        <v>100</v>
      </c>
      <c r="P15" s="42">
        <v>100</v>
      </c>
      <c r="Q15" s="42">
        <v>100</v>
      </c>
      <c r="R15" s="28"/>
      <c r="S15" s="28"/>
      <c r="T15" s="28"/>
      <c r="U15" s="28"/>
      <c r="V15" s="28"/>
      <c r="W15" s="28"/>
      <c r="X15" s="28"/>
      <c r="Y15" s="31"/>
      <c r="Z15" s="3"/>
      <c r="AA15" s="34">
        <f t="shared" si="1"/>
        <v>3</v>
      </c>
    </row>
    <row r="16" spans="1:29">
      <c r="A16" s="9">
        <v>50</v>
      </c>
      <c r="B16" s="3"/>
      <c r="C16" s="34" t="s">
        <v>58</v>
      </c>
      <c r="D16" s="34" t="s">
        <v>36</v>
      </c>
      <c r="E16" s="34">
        <f t="shared" si="0"/>
        <v>200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39"/>
      <c r="R16" s="28"/>
      <c r="S16" s="28"/>
      <c r="T16" s="28">
        <v>100</v>
      </c>
      <c r="U16" s="28">
        <v>100</v>
      </c>
      <c r="V16" s="28"/>
      <c r="W16" s="28"/>
      <c r="X16" s="28"/>
      <c r="Y16" s="31"/>
      <c r="Z16" s="3"/>
      <c r="AA16" s="34">
        <f t="shared" si="1"/>
        <v>2</v>
      </c>
    </row>
    <row r="17" spans="1:29">
      <c r="A17" s="9">
        <v>45</v>
      </c>
      <c r="B17" s="3"/>
      <c r="C17" s="34" t="s">
        <v>59</v>
      </c>
      <c r="D17" s="34" t="s">
        <v>34</v>
      </c>
      <c r="E17" s="34">
        <f t="shared" si="0"/>
        <v>200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39"/>
      <c r="R17" s="29"/>
      <c r="S17" s="29"/>
      <c r="T17" s="28">
        <v>100</v>
      </c>
      <c r="U17" s="28">
        <v>100</v>
      </c>
      <c r="V17" s="28"/>
      <c r="W17" s="28"/>
      <c r="X17" s="28"/>
      <c r="Y17" s="31"/>
      <c r="Z17" s="3"/>
      <c r="AA17" s="34">
        <f t="shared" si="1"/>
        <v>2</v>
      </c>
    </row>
    <row r="18" spans="1:29">
      <c r="A18" s="9">
        <v>40</v>
      </c>
      <c r="B18" s="3"/>
      <c r="C18" s="34" t="s">
        <v>60</v>
      </c>
      <c r="D18" s="34" t="s">
        <v>36</v>
      </c>
      <c r="E18" s="34">
        <f t="shared" si="0"/>
        <v>100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39"/>
      <c r="R18" s="28"/>
      <c r="S18" s="28"/>
      <c r="T18" s="28">
        <v>100</v>
      </c>
      <c r="U18" s="28"/>
      <c r="V18" s="28"/>
      <c r="W18" s="28"/>
      <c r="X18" s="28"/>
      <c r="Y18" s="31"/>
      <c r="Z18" s="3"/>
      <c r="AA18" s="34">
        <f t="shared" si="1"/>
        <v>1</v>
      </c>
    </row>
    <row r="19" spans="1:29">
      <c r="A19" s="9">
        <v>35</v>
      </c>
      <c r="B19" s="3"/>
      <c r="C19" s="34" t="s">
        <v>61</v>
      </c>
      <c r="D19" s="34" t="s">
        <v>38</v>
      </c>
      <c r="E19" s="34">
        <f t="shared" si="0"/>
        <v>200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40"/>
      <c r="R19" s="3"/>
      <c r="S19" s="3"/>
      <c r="T19" s="3"/>
      <c r="U19" s="3"/>
      <c r="V19" s="3">
        <v>100</v>
      </c>
      <c r="W19" s="3">
        <v>100</v>
      </c>
      <c r="X19" s="3"/>
      <c r="Y19" s="30"/>
      <c r="Z19" s="3"/>
      <c r="AA19" s="34">
        <f t="shared" si="1"/>
        <v>2</v>
      </c>
    </row>
    <row r="20" spans="1:29">
      <c r="A20" s="9">
        <v>30</v>
      </c>
      <c r="B20" s="3"/>
      <c r="C20" s="34" t="s">
        <v>62</v>
      </c>
      <c r="D20" s="34" t="s">
        <v>38</v>
      </c>
      <c r="E20" s="34">
        <f t="shared" si="0"/>
        <v>100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40"/>
      <c r="R20" s="3"/>
      <c r="S20" s="3"/>
      <c r="T20" s="3"/>
      <c r="U20" s="3"/>
      <c r="V20" s="3">
        <v>100</v>
      </c>
      <c r="W20" s="3"/>
      <c r="X20" s="3"/>
      <c r="Y20" s="30"/>
      <c r="Z20" s="3"/>
      <c r="AA20" s="34">
        <f t="shared" si="1"/>
        <v>1</v>
      </c>
    </row>
    <row r="21" spans="1:29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40"/>
      <c r="R21" s="3"/>
      <c r="S21" s="3"/>
      <c r="T21" s="3"/>
      <c r="U21" s="3"/>
      <c r="V21" s="3"/>
      <c r="W21" s="3"/>
      <c r="X21" s="3"/>
      <c r="Y21" s="30"/>
      <c r="Z21" s="3"/>
      <c r="AA21" s="3">
        <f t="shared" si="1"/>
        <v>0</v>
      </c>
    </row>
    <row r="22" spans="1:29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40"/>
      <c r="R22" s="3"/>
      <c r="S22" s="3"/>
      <c r="T22" s="3"/>
      <c r="U22" s="3"/>
      <c r="V22" s="3"/>
      <c r="W22" s="3"/>
      <c r="X22" s="3"/>
      <c r="Y22" s="30"/>
      <c r="Z22" s="3"/>
      <c r="AA22" s="34">
        <f t="shared" si="1"/>
        <v>0</v>
      </c>
    </row>
    <row r="23" spans="1:29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40"/>
      <c r="R23" s="3"/>
      <c r="S23" s="3"/>
      <c r="T23" s="3"/>
      <c r="U23" s="3"/>
      <c r="V23" s="3"/>
      <c r="W23" s="3"/>
      <c r="X23" s="3"/>
      <c r="Y23" s="30"/>
      <c r="Z23" s="3"/>
      <c r="AA23" s="3">
        <f t="shared" si="1"/>
        <v>0</v>
      </c>
    </row>
    <row r="24" spans="1:29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40"/>
      <c r="R24" s="3"/>
      <c r="S24" s="3"/>
      <c r="T24" s="3"/>
      <c r="U24" s="3"/>
      <c r="V24" s="3"/>
      <c r="W24" s="3"/>
      <c r="X24" s="3"/>
      <c r="Y24" s="30"/>
      <c r="Z24" s="3"/>
      <c r="AA24" s="34">
        <f t="shared" si="1"/>
        <v>0</v>
      </c>
    </row>
    <row r="25" spans="1:29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40"/>
      <c r="R25" s="3"/>
      <c r="S25" s="3"/>
      <c r="T25" s="3"/>
      <c r="U25" s="3"/>
      <c r="V25" s="3"/>
      <c r="W25" s="3"/>
      <c r="X25" s="3"/>
      <c r="Y25" s="30"/>
      <c r="Z25" s="3"/>
      <c r="AA25" s="34">
        <f t="shared" si="1"/>
        <v>0</v>
      </c>
    </row>
    <row r="27" spans="1:29">
      <c r="AB27" s="1">
        <f>SUM(AB6:AB25)</f>
        <v>4</v>
      </c>
      <c r="AC27" s="1">
        <f>SUM(AC6:AC26)</f>
        <v>3</v>
      </c>
    </row>
    <row r="37" spans="11:11">
      <c r="K37" s="1" t="s">
        <v>44</v>
      </c>
    </row>
  </sheetData>
  <mergeCells count="1">
    <mergeCell ref="A4:E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2:G53"/>
  <sheetViews>
    <sheetView workbookViewId="0"/>
  </sheetViews>
  <sheetFormatPr defaultColWidth="44.42578125" defaultRowHeight="15"/>
  <cols>
    <col min="1" max="1" width="8.28515625" style="13" bestFit="1" customWidth="1"/>
    <col min="2" max="2" width="7.42578125" style="13" bestFit="1" customWidth="1"/>
    <col min="3" max="3" width="11.42578125" style="13" bestFit="1" customWidth="1"/>
    <col min="4" max="4" width="30.42578125" style="13" bestFit="1" customWidth="1"/>
    <col min="5" max="5" width="27.140625" style="13" bestFit="1" customWidth="1"/>
    <col min="6" max="6" width="10.42578125" style="13" bestFit="1" customWidth="1"/>
    <col min="7" max="7" width="18.140625" style="13" bestFit="1" customWidth="1"/>
    <col min="8" max="47" width="11.42578125" style="13" customWidth="1"/>
    <col min="48" max="16384" width="44.42578125" style="13"/>
  </cols>
  <sheetData>
    <row r="2" spans="1:7" ht="21">
      <c r="A2" s="17" t="s">
        <v>63</v>
      </c>
    </row>
    <row r="4" spans="1:7" s="11" customFormat="1" ht="15.95">
      <c r="A4" s="18" t="s">
        <v>64</v>
      </c>
      <c r="B4" s="18" t="s">
        <v>65</v>
      </c>
      <c r="C4" s="19" t="s">
        <v>66</v>
      </c>
      <c r="D4" s="19" t="s">
        <v>67</v>
      </c>
      <c r="E4" s="19" t="s">
        <v>68</v>
      </c>
      <c r="F4" s="19" t="s">
        <v>69</v>
      </c>
      <c r="G4" s="19" t="s">
        <v>70</v>
      </c>
    </row>
    <row r="5" spans="1:7" s="11" customFormat="1">
      <c r="A5" s="11">
        <v>1</v>
      </c>
      <c r="B5" s="11">
        <v>1</v>
      </c>
      <c r="C5" s="12">
        <v>43792</v>
      </c>
      <c r="D5" s="13" t="s">
        <v>71</v>
      </c>
      <c r="E5" s="13" t="s">
        <v>72</v>
      </c>
      <c r="F5" s="13" t="s">
        <v>73</v>
      </c>
      <c r="G5" s="13" t="s">
        <v>74</v>
      </c>
    </row>
    <row r="6" spans="1:7" ht="15.95" thickBot="1">
      <c r="B6" s="13">
        <v>2</v>
      </c>
      <c r="C6" s="14">
        <v>43813</v>
      </c>
      <c r="D6" s="13" t="s">
        <v>75</v>
      </c>
      <c r="E6" s="13" t="s">
        <v>76</v>
      </c>
      <c r="F6" s="13" t="s">
        <v>73</v>
      </c>
      <c r="G6" s="13" t="s">
        <v>74</v>
      </c>
    </row>
    <row r="7" spans="1:7" ht="15.95" thickBot="1">
      <c r="A7" s="13">
        <v>2</v>
      </c>
      <c r="C7" s="14">
        <v>43813</v>
      </c>
      <c r="D7" s="13" t="s">
        <v>77</v>
      </c>
      <c r="E7" s="13" t="s">
        <v>31</v>
      </c>
      <c r="F7" s="13" t="s">
        <v>73</v>
      </c>
      <c r="G7" s="13" t="s">
        <v>74</v>
      </c>
    </row>
    <row r="8" spans="1:7" ht="15.95" thickBot="1">
      <c r="A8" s="13">
        <v>3</v>
      </c>
      <c r="C8" s="14">
        <v>43814</v>
      </c>
      <c r="D8" s="13" t="s">
        <v>78</v>
      </c>
      <c r="E8" s="13" t="s">
        <v>79</v>
      </c>
      <c r="F8" s="13" t="s">
        <v>73</v>
      </c>
      <c r="G8" s="13" t="s">
        <v>74</v>
      </c>
    </row>
    <row r="9" spans="1:7" ht="15.95" thickBot="1">
      <c r="B9" s="13">
        <v>3</v>
      </c>
      <c r="C9" s="14">
        <v>43814</v>
      </c>
      <c r="D9" s="13" t="s">
        <v>80</v>
      </c>
      <c r="E9" s="13" t="s">
        <v>81</v>
      </c>
      <c r="F9" s="13" t="s">
        <v>73</v>
      </c>
      <c r="G9" s="13" t="s">
        <v>74</v>
      </c>
    </row>
    <row r="10" spans="1:7" ht="15.95" thickBot="1">
      <c r="B10" s="13">
        <v>4</v>
      </c>
      <c r="C10" s="14">
        <v>43827</v>
      </c>
      <c r="D10" s="13" t="s">
        <v>82</v>
      </c>
      <c r="E10" s="13" t="s">
        <v>83</v>
      </c>
      <c r="F10" s="13" t="s">
        <v>73</v>
      </c>
      <c r="G10" s="13" t="s">
        <v>74</v>
      </c>
    </row>
    <row r="11" spans="1:7" ht="15.95" thickBot="1">
      <c r="A11" s="13">
        <v>4</v>
      </c>
      <c r="C11" s="14">
        <v>43828</v>
      </c>
      <c r="D11" s="13" t="s">
        <v>84</v>
      </c>
      <c r="E11" s="13" t="s">
        <v>31</v>
      </c>
      <c r="F11" s="13" t="s">
        <v>73</v>
      </c>
      <c r="G11" s="13" t="s">
        <v>74</v>
      </c>
    </row>
    <row r="12" spans="1:7" ht="15.95" thickBot="1">
      <c r="A12" s="13">
        <v>5</v>
      </c>
      <c r="C12" s="14">
        <v>43834</v>
      </c>
      <c r="D12" s="13" t="s">
        <v>85</v>
      </c>
      <c r="E12" s="13" t="s">
        <v>55</v>
      </c>
      <c r="F12" s="13" t="s">
        <v>73</v>
      </c>
      <c r="G12" s="13" t="s">
        <v>74</v>
      </c>
    </row>
    <row r="13" spans="1:7" ht="15.95" thickBot="1">
      <c r="A13" s="13">
        <v>6</v>
      </c>
      <c r="C13" s="14">
        <v>43835</v>
      </c>
      <c r="D13" s="13" t="s">
        <v>86</v>
      </c>
      <c r="E13" s="13" t="s">
        <v>55</v>
      </c>
      <c r="F13" s="13" t="s">
        <v>73</v>
      </c>
      <c r="G13" s="13" t="s">
        <v>74</v>
      </c>
    </row>
    <row r="14" spans="1:7" ht="15.95" thickBot="1">
      <c r="B14" s="13">
        <v>5</v>
      </c>
      <c r="C14" s="14">
        <v>43841</v>
      </c>
      <c r="D14" s="13" t="s">
        <v>87</v>
      </c>
      <c r="E14" s="13" t="s">
        <v>88</v>
      </c>
      <c r="F14" s="13" t="s">
        <v>73</v>
      </c>
      <c r="G14" s="13" t="s">
        <v>74</v>
      </c>
    </row>
    <row r="15" spans="1:7" ht="15.95" thickBot="1">
      <c r="B15" s="13">
        <v>6</v>
      </c>
      <c r="C15" s="14">
        <v>43842</v>
      </c>
      <c r="D15" s="13" t="s">
        <v>89</v>
      </c>
      <c r="E15" s="13" t="s">
        <v>88</v>
      </c>
      <c r="F15" s="13" t="s">
        <v>73</v>
      </c>
      <c r="G15" s="13" t="s">
        <v>74</v>
      </c>
    </row>
    <row r="16" spans="1:7" ht="15.95" thickBot="1">
      <c r="B16" s="13">
        <v>7</v>
      </c>
      <c r="C16" s="14">
        <v>43848</v>
      </c>
      <c r="D16" s="13" t="s">
        <v>90</v>
      </c>
      <c r="E16" s="13" t="s">
        <v>83</v>
      </c>
      <c r="F16" s="13" t="s">
        <v>73</v>
      </c>
      <c r="G16" s="13" t="s">
        <v>74</v>
      </c>
    </row>
    <row r="17" spans="1:7" ht="15.95" thickBot="1">
      <c r="A17" s="13">
        <v>7</v>
      </c>
      <c r="C17" s="14">
        <v>43848</v>
      </c>
      <c r="D17" s="13" t="s">
        <v>91</v>
      </c>
      <c r="E17" s="13" t="s">
        <v>34</v>
      </c>
      <c r="F17" s="13" t="s">
        <v>73</v>
      </c>
      <c r="G17" s="13" t="s">
        <v>74</v>
      </c>
    </row>
    <row r="18" spans="1:7" ht="15.95" thickBot="1">
      <c r="A18" s="13">
        <v>8</v>
      </c>
      <c r="C18" s="14">
        <v>43849</v>
      </c>
      <c r="D18" s="13" t="s">
        <v>92</v>
      </c>
      <c r="E18" s="13" t="s">
        <v>34</v>
      </c>
      <c r="F18" s="13" t="s">
        <v>73</v>
      </c>
      <c r="G18" s="13" t="s">
        <v>74</v>
      </c>
    </row>
    <row r="19" spans="1:7" ht="15.95" thickBot="1">
      <c r="A19" s="13">
        <v>9</v>
      </c>
      <c r="B19" s="13">
        <v>8</v>
      </c>
      <c r="C19" s="14">
        <v>43855</v>
      </c>
      <c r="D19" s="13" t="s">
        <v>93</v>
      </c>
      <c r="E19" s="13" t="s">
        <v>94</v>
      </c>
      <c r="F19" s="13" t="s">
        <v>73</v>
      </c>
      <c r="G19" s="13" t="s">
        <v>74</v>
      </c>
    </row>
    <row r="20" spans="1:7" ht="15.95" thickBot="1">
      <c r="A20" s="13">
        <v>10</v>
      </c>
      <c r="B20" s="13">
        <v>9</v>
      </c>
      <c r="C20" s="14">
        <v>43856</v>
      </c>
      <c r="D20" s="13" t="s">
        <v>95</v>
      </c>
      <c r="E20" s="13" t="s">
        <v>94</v>
      </c>
      <c r="F20" s="13" t="s">
        <v>73</v>
      </c>
      <c r="G20" s="13" t="s">
        <v>74</v>
      </c>
    </row>
    <row r="21" spans="1:7" ht="15.95" thickBot="1">
      <c r="A21" s="13">
        <v>11</v>
      </c>
      <c r="C21" s="14">
        <v>43869</v>
      </c>
      <c r="D21" s="13" t="s">
        <v>96</v>
      </c>
      <c r="E21" s="13" t="s">
        <v>97</v>
      </c>
      <c r="F21" s="13" t="s">
        <v>73</v>
      </c>
      <c r="G21" s="13" t="s">
        <v>74</v>
      </c>
    </row>
    <row r="22" spans="1:7" ht="15.95" thickBot="1">
      <c r="A22" s="13">
        <v>12</v>
      </c>
      <c r="C22" s="14">
        <v>43870</v>
      </c>
      <c r="D22" s="13" t="s">
        <v>98</v>
      </c>
      <c r="E22" s="13" t="s">
        <v>97</v>
      </c>
      <c r="F22" s="13" t="s">
        <v>73</v>
      </c>
      <c r="G22" s="13" t="s">
        <v>74</v>
      </c>
    </row>
    <row r="23" spans="1:7" ht="15.95" thickBot="1">
      <c r="B23" s="13">
        <v>10</v>
      </c>
      <c r="C23" s="14">
        <v>43875</v>
      </c>
      <c r="D23" s="13" t="s">
        <v>99</v>
      </c>
      <c r="E23" s="13" t="s">
        <v>100</v>
      </c>
      <c r="F23" s="13" t="s">
        <v>73</v>
      </c>
      <c r="G23" s="13" t="s">
        <v>74</v>
      </c>
    </row>
    <row r="24" spans="1:7" ht="15.95" thickBot="1">
      <c r="B24" s="13">
        <v>11</v>
      </c>
      <c r="C24" s="14">
        <v>43876</v>
      </c>
      <c r="D24" s="13" t="s">
        <v>101</v>
      </c>
      <c r="E24" s="13" t="s">
        <v>100</v>
      </c>
      <c r="F24" s="13" t="s">
        <v>73</v>
      </c>
      <c r="G24" s="13" t="s">
        <v>74</v>
      </c>
    </row>
    <row r="25" spans="1:7" ht="15.95" thickBot="1">
      <c r="B25" s="13">
        <v>12</v>
      </c>
      <c r="C25" s="14">
        <v>43877</v>
      </c>
      <c r="D25" s="13" t="s">
        <v>102</v>
      </c>
      <c r="E25" s="13" t="s">
        <v>100</v>
      </c>
      <c r="F25" s="13" t="s">
        <v>73</v>
      </c>
      <c r="G25" s="13" t="s">
        <v>74</v>
      </c>
    </row>
    <row r="26" spans="1:7" ht="15.95" thickBot="1">
      <c r="A26" s="13">
        <v>13</v>
      </c>
      <c r="B26" s="13">
        <v>13</v>
      </c>
      <c r="C26" s="14">
        <v>43890</v>
      </c>
      <c r="D26" s="13" t="s">
        <v>103</v>
      </c>
      <c r="E26" s="13" t="s">
        <v>100</v>
      </c>
      <c r="F26" s="13" t="s">
        <v>73</v>
      </c>
      <c r="G26" s="13" t="s">
        <v>74</v>
      </c>
    </row>
    <row r="27" spans="1:7" ht="15.95" thickBot="1">
      <c r="A27" s="13">
        <v>14</v>
      </c>
      <c r="B27" s="13">
        <v>14</v>
      </c>
      <c r="C27" s="14">
        <v>43891</v>
      </c>
      <c r="D27" s="13" t="s">
        <v>104</v>
      </c>
      <c r="E27" s="13" t="s">
        <v>105</v>
      </c>
      <c r="F27" s="13" t="s">
        <v>73</v>
      </c>
      <c r="G27" s="13" t="s">
        <v>74</v>
      </c>
    </row>
    <row r="28" spans="1:7" ht="15.95" thickBot="1">
      <c r="B28" s="13">
        <v>15</v>
      </c>
      <c r="C28" s="14">
        <v>43897</v>
      </c>
      <c r="D28" s="13" t="s">
        <v>106</v>
      </c>
      <c r="E28" s="13" t="s">
        <v>107</v>
      </c>
      <c r="F28" s="13" t="s">
        <v>73</v>
      </c>
      <c r="G28" s="13" t="s">
        <v>74</v>
      </c>
    </row>
    <row r="29" spans="1:7" ht="15.95" thickBot="1">
      <c r="B29" s="13">
        <v>16</v>
      </c>
      <c r="C29" s="14">
        <v>43903</v>
      </c>
      <c r="D29" s="13" t="s">
        <v>108</v>
      </c>
      <c r="E29" s="13" t="s">
        <v>81</v>
      </c>
      <c r="F29" s="13" t="s">
        <v>73</v>
      </c>
      <c r="G29" s="13" t="s">
        <v>74</v>
      </c>
    </row>
    <row r="30" spans="1:7" ht="15.95" thickBot="1">
      <c r="B30" s="13">
        <v>17</v>
      </c>
      <c r="C30" s="14">
        <v>43904</v>
      </c>
      <c r="D30" s="13" t="s">
        <v>109</v>
      </c>
      <c r="E30" s="13" t="s">
        <v>81</v>
      </c>
      <c r="F30" s="13" t="s">
        <v>73</v>
      </c>
      <c r="G30" s="13" t="s">
        <v>74</v>
      </c>
    </row>
    <row r="31" spans="1:7" ht="15.95" thickBot="1">
      <c r="B31" s="13">
        <v>18</v>
      </c>
      <c r="C31" s="14">
        <v>43918</v>
      </c>
      <c r="D31" s="13" t="s">
        <v>110</v>
      </c>
      <c r="E31" s="13" t="s">
        <v>76</v>
      </c>
      <c r="F31" s="13" t="s">
        <v>73</v>
      </c>
      <c r="G31" s="13" t="s">
        <v>74</v>
      </c>
    </row>
    <row r="32" spans="1:7" ht="15.95" thickBot="1">
      <c r="A32" s="13">
        <v>15</v>
      </c>
      <c r="B32" s="13">
        <v>19</v>
      </c>
      <c r="C32" s="14">
        <v>43938</v>
      </c>
      <c r="D32" s="13" t="s">
        <v>111</v>
      </c>
      <c r="E32" s="13" t="s">
        <v>72</v>
      </c>
      <c r="F32" s="13" t="s">
        <v>73</v>
      </c>
      <c r="G32" s="13" t="s">
        <v>74</v>
      </c>
    </row>
    <row r="35" spans="3:5">
      <c r="C35" s="1"/>
      <c r="D35" s="1"/>
      <c r="E35" s="16"/>
    </row>
    <row r="36" spans="3:5">
      <c r="C36" s="1"/>
      <c r="D36" s="1"/>
      <c r="E36" s="16"/>
    </row>
    <row r="37" spans="3:5">
      <c r="C37" s="1"/>
      <c r="D37" s="1"/>
      <c r="E37" s="16"/>
    </row>
    <row r="38" spans="3:5">
      <c r="C38" s="1"/>
      <c r="D38" s="1"/>
      <c r="E38" s="16"/>
    </row>
    <row r="39" spans="3:5">
      <c r="C39" s="1"/>
      <c r="D39" s="1"/>
      <c r="E39" s="16"/>
    </row>
    <row r="40" spans="3:5">
      <c r="C40" s="1"/>
      <c r="D40" s="1"/>
      <c r="E40" s="16"/>
    </row>
    <row r="41" spans="3:5">
      <c r="C41" s="1"/>
      <c r="D41" s="1"/>
      <c r="E41" s="16"/>
    </row>
    <row r="42" spans="3:5">
      <c r="C42" s="1"/>
      <c r="D42" s="1"/>
      <c r="E42" s="16"/>
    </row>
    <row r="43" spans="3:5">
      <c r="C43" s="1"/>
      <c r="D43" s="1"/>
      <c r="E43" s="16"/>
    </row>
    <row r="44" spans="3:5">
      <c r="C44" s="1"/>
      <c r="D44" s="1"/>
      <c r="E44" s="16"/>
    </row>
    <row r="45" spans="3:5">
      <c r="C45" s="1"/>
      <c r="D45" s="1"/>
      <c r="E45" s="16"/>
    </row>
    <row r="46" spans="3:5">
      <c r="C46" s="1"/>
      <c r="D46" s="1"/>
      <c r="E46" s="16"/>
    </row>
    <row r="47" spans="3:5">
      <c r="C47" s="1"/>
      <c r="D47" s="1"/>
      <c r="E47" s="16"/>
    </row>
    <row r="48" spans="3:5">
      <c r="C48" s="1"/>
      <c r="D48" s="1"/>
      <c r="E48" s="16"/>
    </row>
    <row r="49" spans="3:5">
      <c r="C49" s="1"/>
      <c r="D49" s="1"/>
      <c r="E49" s="16"/>
    </row>
    <row r="50" spans="3:5">
      <c r="C50" s="1"/>
      <c r="D50" s="1"/>
      <c r="E50" s="16"/>
    </row>
    <row r="51" spans="3:5">
      <c r="C51" s="1"/>
      <c r="D51" s="1"/>
      <c r="E51" s="16"/>
    </row>
    <row r="52" spans="3:5">
      <c r="C52" s="1"/>
      <c r="D52" s="1"/>
      <c r="E52" s="16"/>
    </row>
    <row r="53" spans="3:5">
      <c r="C53" s="1"/>
      <c r="D53" s="1"/>
      <c r="E53" s="16"/>
    </row>
  </sheetData>
  <conditionalFormatting sqref="D5:D34">
    <cfRule type="duplicateValues" dxfId="3" priority="3"/>
  </conditionalFormatting>
  <conditionalFormatting sqref="D5:D53">
    <cfRule type="duplicateValues" dxfId="2" priority="1"/>
  </conditionalFormatting>
  <conditionalFormatting sqref="D35:D53">
    <cfRule type="duplicateValues" dxfId="1" priority="2"/>
  </conditionalFormatting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1">
    <tabColor theme="8" tint="0.39997558519241921"/>
  </sheetPr>
  <dimension ref="A1:I17"/>
  <sheetViews>
    <sheetView workbookViewId="0">
      <selection activeCell="K7" sqref="K7"/>
    </sheetView>
  </sheetViews>
  <sheetFormatPr defaultColWidth="11.42578125" defaultRowHeight="15"/>
  <cols>
    <col min="1" max="1" width="3.42578125" style="1" bestFit="1" customWidth="1"/>
    <col min="2" max="2" width="10.140625" style="1" bestFit="1" customWidth="1"/>
    <col min="3" max="3" width="21.28515625" style="1" bestFit="1" customWidth="1"/>
    <col min="4" max="4" width="33" style="1" customWidth="1"/>
    <col min="5" max="5" width="44.42578125" style="1" bestFit="1" customWidth="1"/>
    <col min="6" max="6" width="25.7109375" style="1" bestFit="1" customWidth="1"/>
    <col min="7" max="7" width="7.7109375" style="1" bestFit="1" customWidth="1"/>
    <col min="8" max="8" width="9.140625" style="1" bestFit="1" customWidth="1"/>
    <col min="9" max="9" width="16.85546875" style="1" bestFit="1" customWidth="1"/>
    <col min="10" max="10" width="12.42578125" style="1" customWidth="1"/>
    <col min="11" max="16384" width="11.42578125" style="1"/>
  </cols>
  <sheetData>
    <row r="1" spans="1:9">
      <c r="A1" s="18" t="s">
        <v>112</v>
      </c>
      <c r="B1" s="18" t="s">
        <v>113</v>
      </c>
      <c r="C1" s="18" t="s">
        <v>114</v>
      </c>
      <c r="D1" s="18" t="s">
        <v>26</v>
      </c>
      <c r="E1" s="18" t="s">
        <v>115</v>
      </c>
      <c r="F1" s="18" t="s">
        <v>27</v>
      </c>
      <c r="G1" s="18" t="s">
        <v>116</v>
      </c>
      <c r="H1" s="18" t="s">
        <v>69</v>
      </c>
      <c r="I1" s="18" t="s">
        <v>70</v>
      </c>
    </row>
    <row r="2" spans="1:9">
      <c r="A2" s="1">
        <v>1</v>
      </c>
      <c r="B2" s="15">
        <v>44542</v>
      </c>
      <c r="C2" s="16" t="s">
        <v>117</v>
      </c>
      <c r="D2" s="1" t="s">
        <v>71</v>
      </c>
      <c r="E2" s="1" t="str">
        <f t="shared" ref="E2:E9" si="0">C2&amp;" " &amp;G2&amp;": "&amp;D2</f>
        <v>SNN-Cup 1 Vest: Oppstartsrenn øst-vest</v>
      </c>
      <c r="F2" s="1" t="s">
        <v>72</v>
      </c>
      <c r="G2" s="1" t="s">
        <v>118</v>
      </c>
      <c r="H2" s="1" t="s">
        <v>73</v>
      </c>
      <c r="I2" s="1" t="s">
        <v>74</v>
      </c>
    </row>
    <row r="3" spans="1:9">
      <c r="A3" s="1">
        <v>2</v>
      </c>
      <c r="B3" s="15">
        <v>44548</v>
      </c>
      <c r="C3" s="16" t="s">
        <v>119</v>
      </c>
      <c r="D3" s="1" t="s">
        <v>120</v>
      </c>
      <c r="E3" s="1" t="str">
        <f t="shared" si="0"/>
        <v>SNN-Cup 2 Vest: STIL-rennet - Avlyst</v>
      </c>
      <c r="F3" s="1" t="s">
        <v>79</v>
      </c>
      <c r="G3" s="1" t="s">
        <v>118</v>
      </c>
      <c r="H3" s="1" t="s">
        <v>73</v>
      </c>
      <c r="I3" s="1" t="s">
        <v>74</v>
      </c>
    </row>
    <row r="4" spans="1:9">
      <c r="A4" s="1">
        <v>3</v>
      </c>
      <c r="B4" s="15">
        <v>44563</v>
      </c>
      <c r="C4" s="16" t="s">
        <v>121</v>
      </c>
      <c r="D4" s="1" t="s">
        <v>122</v>
      </c>
      <c r="E4" s="1" t="str">
        <f t="shared" si="0"/>
        <v>SNN-Cup 3 Vest: Romjulsrenn Alta</v>
      </c>
      <c r="F4" s="1" t="s">
        <v>31</v>
      </c>
      <c r="G4" s="1" t="s">
        <v>118</v>
      </c>
      <c r="H4" s="1" t="s">
        <v>73</v>
      </c>
      <c r="I4" s="1" t="s">
        <v>74</v>
      </c>
    </row>
    <row r="5" spans="1:9">
      <c r="A5" s="1">
        <v>4</v>
      </c>
      <c r="B5" s="15">
        <v>44570</v>
      </c>
      <c r="C5" s="16" t="s">
        <v>123</v>
      </c>
      <c r="D5" s="1" t="s">
        <v>124</v>
      </c>
      <c r="E5" s="1" t="str">
        <f t="shared" si="0"/>
        <v>SNN-Cup 4 Vest: BUL-stafett</v>
      </c>
      <c r="F5" s="1" t="s">
        <v>125</v>
      </c>
      <c r="G5" s="1" t="s">
        <v>118</v>
      </c>
      <c r="H5" s="1" t="s">
        <v>73</v>
      </c>
      <c r="I5" s="1" t="s">
        <v>74</v>
      </c>
    </row>
    <row r="6" spans="1:9">
      <c r="A6" s="1">
        <v>5</v>
      </c>
      <c r="B6" s="15">
        <v>44576</v>
      </c>
      <c r="C6" s="16" t="s">
        <v>126</v>
      </c>
      <c r="D6" s="1" t="s">
        <v>127</v>
      </c>
      <c r="E6" s="1" t="str">
        <f t="shared" si="0"/>
        <v>SNN-Cup 5 Vest: TIL-rennet dag 1 sprint</v>
      </c>
      <c r="F6" s="1" t="s">
        <v>34</v>
      </c>
      <c r="G6" s="1" t="s">
        <v>118</v>
      </c>
      <c r="H6" s="1" t="s">
        <v>73</v>
      </c>
      <c r="I6" s="1" t="s">
        <v>74</v>
      </c>
    </row>
    <row r="7" spans="1:9">
      <c r="A7" s="1">
        <v>6</v>
      </c>
      <c r="B7" s="15">
        <v>44577</v>
      </c>
      <c r="C7" s="16" t="s">
        <v>128</v>
      </c>
      <c r="D7" s="1" t="s">
        <v>129</v>
      </c>
      <c r="E7" s="1" t="str">
        <f t="shared" si="0"/>
        <v>SNN-Cup 6 Vest: TIL-rennet dag 2 distanse</v>
      </c>
      <c r="F7" s="1" t="s">
        <v>34</v>
      </c>
      <c r="G7" s="1" t="s">
        <v>118</v>
      </c>
      <c r="H7" s="1" t="s">
        <v>73</v>
      </c>
      <c r="I7" s="1" t="s">
        <v>74</v>
      </c>
    </row>
    <row r="8" spans="1:9">
      <c r="A8" s="1">
        <v>7</v>
      </c>
      <c r="B8" s="15">
        <v>44583</v>
      </c>
      <c r="C8" s="16" t="s">
        <v>130</v>
      </c>
      <c r="D8" s="1" t="s">
        <v>131</v>
      </c>
      <c r="E8" s="1" t="str">
        <f t="shared" si="0"/>
        <v>SNN-Cup 7 Vest: Finnmarksmesterskap - fristil sprint</v>
      </c>
      <c r="F8" s="1" t="s">
        <v>105</v>
      </c>
      <c r="G8" s="1" t="s">
        <v>118</v>
      </c>
      <c r="H8" s="1" t="s">
        <v>73</v>
      </c>
      <c r="I8" s="1" t="s">
        <v>74</v>
      </c>
    </row>
    <row r="9" spans="1:9">
      <c r="A9" s="1">
        <v>8</v>
      </c>
      <c r="B9" s="15">
        <v>44584</v>
      </c>
      <c r="C9" s="16" t="s">
        <v>132</v>
      </c>
      <c r="D9" s="1" t="s">
        <v>133</v>
      </c>
      <c r="E9" s="1" t="str">
        <f t="shared" si="0"/>
        <v>SNN-Cup 8 Vest: Finnmarksmesterskap - klassisk distanse</v>
      </c>
      <c r="F9" s="1" t="s">
        <v>105</v>
      </c>
      <c r="G9" s="1" t="s">
        <v>118</v>
      </c>
      <c r="H9" s="1" t="s">
        <v>73</v>
      </c>
      <c r="I9" s="1" t="s">
        <v>74</v>
      </c>
    </row>
    <row r="10" spans="1:9">
      <c r="A10" s="1">
        <v>9</v>
      </c>
      <c r="B10" s="15">
        <v>44598</v>
      </c>
      <c r="C10" s="16" t="s">
        <v>134</v>
      </c>
      <c r="D10" s="1" t="s">
        <v>135</v>
      </c>
      <c r="E10" s="1" t="s">
        <v>136</v>
      </c>
      <c r="F10" s="1" t="s">
        <v>31</v>
      </c>
      <c r="G10" s="1" t="s">
        <v>137</v>
      </c>
      <c r="H10" s="1" t="s">
        <v>73</v>
      </c>
      <c r="I10" s="1" t="s">
        <v>74</v>
      </c>
    </row>
    <row r="11" spans="1:9">
      <c r="A11" s="1">
        <v>10</v>
      </c>
      <c r="B11" s="15">
        <v>44599</v>
      </c>
      <c r="C11" s="16" t="s">
        <v>138</v>
      </c>
      <c r="D11" s="1" t="s">
        <v>139</v>
      </c>
      <c r="E11" s="1" t="s">
        <v>140</v>
      </c>
      <c r="F11" s="1" t="s">
        <v>31</v>
      </c>
      <c r="G11" s="1" t="s">
        <v>137</v>
      </c>
      <c r="H11" s="1" t="s">
        <v>73</v>
      </c>
      <c r="I11" s="1" t="s">
        <v>74</v>
      </c>
    </row>
    <row r="12" spans="1:9">
      <c r="A12" s="1">
        <v>11</v>
      </c>
      <c r="B12" s="15">
        <v>44611</v>
      </c>
      <c r="C12" s="16" t="s">
        <v>141</v>
      </c>
      <c r="D12" s="1" t="s">
        <v>142</v>
      </c>
      <c r="E12" s="1" t="str">
        <f t="shared" ref="E12:E14" si="1">C12&amp;" " &amp;G12&amp;": "&amp;D12</f>
        <v>SNN-Cup 11 Vest: Meridianrennet dag 1 sprint</v>
      </c>
      <c r="F12" s="1" t="s">
        <v>97</v>
      </c>
      <c r="G12" s="1" t="s">
        <v>118</v>
      </c>
      <c r="H12" s="1" t="s">
        <v>73</v>
      </c>
      <c r="I12" s="1" t="s">
        <v>74</v>
      </c>
    </row>
    <row r="13" spans="1:9">
      <c r="A13" s="1">
        <v>12</v>
      </c>
      <c r="B13" s="15">
        <v>44612</v>
      </c>
      <c r="C13" s="16" t="s">
        <v>143</v>
      </c>
      <c r="D13" s="1" t="s">
        <v>144</v>
      </c>
      <c r="E13" s="1" t="str">
        <f t="shared" si="1"/>
        <v>SNN-Cup 12 Vest: Meridianrennet dag 2 distanse</v>
      </c>
      <c r="F13" s="1" t="s">
        <v>97</v>
      </c>
      <c r="G13" s="1" t="s">
        <v>118</v>
      </c>
      <c r="H13" s="1" t="s">
        <v>73</v>
      </c>
      <c r="I13" s="1" t="s">
        <v>74</v>
      </c>
    </row>
    <row r="14" spans="1:9">
      <c r="A14" s="1">
        <v>13</v>
      </c>
      <c r="B14" s="15">
        <v>44618</v>
      </c>
      <c r="C14" s="16" t="s">
        <v>145</v>
      </c>
      <c r="D14" s="1" t="s">
        <v>146</v>
      </c>
      <c r="E14" s="1" t="str">
        <f t="shared" si="1"/>
        <v>SNN-Cup 13 Vest: Øksfjordrennet</v>
      </c>
      <c r="F14" s="1" t="s">
        <v>94</v>
      </c>
      <c r="G14" s="1" t="s">
        <v>118</v>
      </c>
      <c r="H14" s="1" t="s">
        <v>73</v>
      </c>
      <c r="I14" s="1" t="s">
        <v>74</v>
      </c>
    </row>
    <row r="15" spans="1:9">
      <c r="A15" s="1">
        <v>14</v>
      </c>
      <c r="B15" s="15">
        <v>44646</v>
      </c>
      <c r="C15" s="16" t="s">
        <v>147</v>
      </c>
      <c r="D15" s="1" t="s">
        <v>148</v>
      </c>
      <c r="E15" s="1" t="str">
        <f>C15&amp;" " &amp;G15&amp;": "&amp;D15</f>
        <v>SNN-Cup 14 Vest: Kautokeino-rennet</v>
      </c>
      <c r="F15" s="1" t="s">
        <v>36</v>
      </c>
      <c r="G15" s="1" t="s">
        <v>118</v>
      </c>
      <c r="H15" s="1" t="s">
        <v>73</v>
      </c>
      <c r="I15" s="1" t="s">
        <v>74</v>
      </c>
    </row>
    <row r="16" spans="1:9">
      <c r="A16" s="1">
        <v>15</v>
      </c>
      <c r="B16" s="15">
        <v>44652</v>
      </c>
      <c r="C16" s="16" t="s">
        <v>149</v>
      </c>
      <c r="D16" s="1" t="s">
        <v>150</v>
      </c>
      <c r="E16" s="1" t="str">
        <f t="shared" ref="E16" si="2">C16&amp;" " &amp;G16&amp;": "&amp;D16</f>
        <v>SNN-Cup 15 Vest: SNN-cup - sonefinale øst-vest</v>
      </c>
      <c r="F16" s="1" t="s">
        <v>72</v>
      </c>
      <c r="G16" s="1" t="s">
        <v>118</v>
      </c>
      <c r="H16" s="1" t="s">
        <v>73</v>
      </c>
      <c r="I16" s="1" t="s">
        <v>74</v>
      </c>
    </row>
    <row r="17" spans="1:9">
      <c r="A17" s="1">
        <v>16</v>
      </c>
      <c r="B17" s="15">
        <v>44653</v>
      </c>
      <c r="C17" s="16" t="s">
        <v>151</v>
      </c>
      <c r="D17" s="1" t="s">
        <v>152</v>
      </c>
      <c r="E17" s="1" t="str">
        <f t="shared" ref="E17" si="3">C17&amp;" " &amp;G17&amp;": "&amp;D17</f>
        <v>SNN-Cup 16 Vest: FM KM del 2</v>
      </c>
      <c r="F17" s="1" t="s">
        <v>72</v>
      </c>
      <c r="G17" s="1" t="s">
        <v>118</v>
      </c>
      <c r="H17" s="1" t="s">
        <v>73</v>
      </c>
      <c r="I17" s="1" t="s">
        <v>74</v>
      </c>
    </row>
  </sheetData>
  <phoneticPr fontId="20" type="noConversion"/>
  <pageMargins left="0.7" right="0.7" top="0.75" bottom="0.75" header="0.3" footer="0.3"/>
  <headerFooter>
    <oddHeader>&amp;L&amp;"Calibri"&amp;10&amp;K000000 Vår Energi - Internal&amp;1#_x000D_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I35"/>
  <sheetViews>
    <sheetView workbookViewId="0"/>
  </sheetViews>
  <sheetFormatPr defaultColWidth="11.42578125" defaultRowHeight="15"/>
  <cols>
    <col min="1" max="1" width="3.42578125" style="1" bestFit="1" customWidth="1"/>
    <col min="2" max="2" width="10.140625" style="1" bestFit="1" customWidth="1"/>
    <col min="3" max="3" width="12.140625" style="1" customWidth="1"/>
    <col min="4" max="4" width="29.140625" style="1" customWidth="1"/>
    <col min="5" max="6" width="43.85546875" style="1" customWidth="1"/>
    <col min="7" max="7" width="7.7109375" style="1" bestFit="1" customWidth="1"/>
    <col min="8" max="8" width="9.140625" style="1" bestFit="1" customWidth="1"/>
    <col min="9" max="9" width="16.85546875" style="1" bestFit="1" customWidth="1"/>
    <col min="10" max="10" width="12.42578125" style="1" customWidth="1"/>
    <col min="11" max="16384" width="11.42578125" style="1"/>
  </cols>
  <sheetData>
    <row r="1" spans="1:9">
      <c r="A1" s="18" t="s">
        <v>112</v>
      </c>
      <c r="B1" s="18" t="s">
        <v>113</v>
      </c>
      <c r="C1" s="18" t="s">
        <v>114</v>
      </c>
      <c r="D1" s="18" t="s">
        <v>26</v>
      </c>
      <c r="E1" s="18" t="s">
        <v>115</v>
      </c>
      <c r="F1" s="18" t="s">
        <v>27</v>
      </c>
      <c r="G1" s="18" t="s">
        <v>116</v>
      </c>
      <c r="H1" s="18" t="s">
        <v>69</v>
      </c>
      <c r="I1" s="18" t="s">
        <v>70</v>
      </c>
    </row>
    <row r="2" spans="1:9">
      <c r="A2" s="1">
        <v>1</v>
      </c>
      <c r="B2" s="15">
        <v>43792</v>
      </c>
      <c r="C2" s="16" t="s">
        <v>117</v>
      </c>
      <c r="D2" s="1" t="s">
        <v>71</v>
      </c>
      <c r="E2" s="1" t="str">
        <f t="shared" ref="E2:E20" si="0">C2&amp;" " &amp;G2&amp;": "&amp;D2</f>
        <v>SNN-Cup 1 Øst: Oppstartsrenn øst-vest</v>
      </c>
      <c r="F2" s="13" t="s">
        <v>72</v>
      </c>
      <c r="G2" s="1" t="s">
        <v>153</v>
      </c>
      <c r="H2" s="1" t="s">
        <v>73</v>
      </c>
      <c r="I2" s="1" t="s">
        <v>74</v>
      </c>
    </row>
    <row r="3" spans="1:9">
      <c r="A3" s="1">
        <v>2</v>
      </c>
      <c r="B3" s="15">
        <v>43813</v>
      </c>
      <c r="C3" s="16" t="s">
        <v>119</v>
      </c>
      <c r="D3" s="1" t="s">
        <v>75</v>
      </c>
      <c r="E3" s="1" t="str">
        <f t="shared" si="0"/>
        <v>SNN-Cup 2 Øst: Tanagufsen</v>
      </c>
      <c r="F3" s="13" t="s">
        <v>76</v>
      </c>
      <c r="G3" s="1" t="s">
        <v>153</v>
      </c>
      <c r="H3" s="1" t="s">
        <v>73</v>
      </c>
      <c r="I3" s="1" t="s">
        <v>74</v>
      </c>
    </row>
    <row r="4" spans="1:9">
      <c r="A4" s="1">
        <v>3</v>
      </c>
      <c r="B4" s="15">
        <v>43814</v>
      </c>
      <c r="C4" s="16" t="s">
        <v>121</v>
      </c>
      <c r="D4" s="1" t="s">
        <v>80</v>
      </c>
      <c r="E4" s="1" t="str">
        <f t="shared" si="0"/>
        <v>SNN-Cup 3 Øst: Sjansespillet</v>
      </c>
      <c r="F4" s="13" t="s">
        <v>81</v>
      </c>
      <c r="G4" s="1" t="s">
        <v>153</v>
      </c>
      <c r="H4" s="1" t="s">
        <v>73</v>
      </c>
      <c r="I4" s="1" t="s">
        <v>74</v>
      </c>
    </row>
    <row r="5" spans="1:9">
      <c r="A5" s="1">
        <v>4</v>
      </c>
      <c r="B5" s="15">
        <v>43827</v>
      </c>
      <c r="C5" s="16" t="s">
        <v>123</v>
      </c>
      <c r="D5" s="1" t="s">
        <v>82</v>
      </c>
      <c r="E5" s="1" t="str">
        <f t="shared" si="0"/>
        <v>SNN-Cup 4 Øst: Julesprinten</v>
      </c>
      <c r="F5" s="13" t="s">
        <v>83</v>
      </c>
      <c r="G5" s="1" t="s">
        <v>153</v>
      </c>
      <c r="H5" s="1" t="s">
        <v>73</v>
      </c>
      <c r="I5" s="1" t="s">
        <v>74</v>
      </c>
    </row>
    <row r="6" spans="1:9">
      <c r="A6" s="1">
        <v>5</v>
      </c>
      <c r="B6" s="15">
        <v>43841</v>
      </c>
      <c r="C6" s="16" t="s">
        <v>126</v>
      </c>
      <c r="D6" s="1" t="s">
        <v>87</v>
      </c>
      <c r="E6" s="1" t="str">
        <f t="shared" si="0"/>
        <v>SNN-Cup 5 Øst: Båtsfjordsprinten</v>
      </c>
      <c r="F6" s="13" t="s">
        <v>88</v>
      </c>
      <c r="G6" s="1" t="s">
        <v>153</v>
      </c>
      <c r="H6" s="1" t="s">
        <v>73</v>
      </c>
      <c r="I6" s="1" t="s">
        <v>74</v>
      </c>
    </row>
    <row r="7" spans="1:9">
      <c r="A7" s="1">
        <v>6</v>
      </c>
      <c r="B7" s="15">
        <v>43842</v>
      </c>
      <c r="C7" s="16" t="s">
        <v>128</v>
      </c>
      <c r="D7" s="1" t="s">
        <v>89</v>
      </c>
      <c r="E7" s="1" t="str">
        <f t="shared" si="0"/>
        <v>SNN-Cup 6 Øst: Båtsfjordstafetten</v>
      </c>
      <c r="F7" s="13" t="s">
        <v>88</v>
      </c>
      <c r="G7" s="1" t="s">
        <v>153</v>
      </c>
      <c r="H7" s="1" t="s">
        <v>73</v>
      </c>
      <c r="I7" s="1" t="s">
        <v>74</v>
      </c>
    </row>
    <row r="8" spans="1:9">
      <c r="A8" s="1">
        <v>7</v>
      </c>
      <c r="B8" s="15">
        <v>43848</v>
      </c>
      <c r="C8" s="16" t="s">
        <v>130</v>
      </c>
      <c r="D8" s="1" t="s">
        <v>90</v>
      </c>
      <c r="E8" s="1" t="str">
        <f t="shared" si="0"/>
        <v>SNN-Cup 7 Øst: Pokalrennet</v>
      </c>
      <c r="F8" s="13" t="s">
        <v>83</v>
      </c>
      <c r="G8" s="1" t="s">
        <v>153</v>
      </c>
      <c r="H8" s="1" t="s">
        <v>73</v>
      </c>
      <c r="I8" s="1" t="s">
        <v>74</v>
      </c>
    </row>
    <row r="9" spans="1:9">
      <c r="A9" s="1">
        <v>8</v>
      </c>
      <c r="B9" s="15">
        <v>43855</v>
      </c>
      <c r="C9" s="16" t="s">
        <v>132</v>
      </c>
      <c r="D9" s="1" t="s">
        <v>93</v>
      </c>
      <c r="E9" s="1" t="str">
        <f t="shared" si="0"/>
        <v>SNN-Cup 8 Øst: Finnmarksmesterskap - klassisk</v>
      </c>
      <c r="F9" s="13" t="s">
        <v>94</v>
      </c>
      <c r="G9" s="1" t="s">
        <v>153</v>
      </c>
      <c r="H9" s="1" t="s">
        <v>73</v>
      </c>
      <c r="I9" s="1" t="s">
        <v>74</v>
      </c>
    </row>
    <row r="10" spans="1:9">
      <c r="A10" s="1">
        <v>9</v>
      </c>
      <c r="B10" s="15">
        <v>43856</v>
      </c>
      <c r="C10" s="16" t="s">
        <v>134</v>
      </c>
      <c r="D10" s="1" t="s">
        <v>95</v>
      </c>
      <c r="E10" s="1" t="str">
        <f t="shared" si="0"/>
        <v>SNN-Cup 9 Øst: Finnmarksmesterskap - fristil</v>
      </c>
      <c r="F10" s="13" t="s">
        <v>94</v>
      </c>
      <c r="G10" s="1" t="s">
        <v>153</v>
      </c>
      <c r="H10" s="1" t="s">
        <v>73</v>
      </c>
      <c r="I10" s="1" t="s">
        <v>74</v>
      </c>
    </row>
    <row r="11" spans="1:9">
      <c r="A11" s="1">
        <v>10</v>
      </c>
      <c r="B11" s="15">
        <v>43875</v>
      </c>
      <c r="C11" s="16" t="s">
        <v>138</v>
      </c>
      <c r="D11" s="1" t="s">
        <v>99</v>
      </c>
      <c r="E11" s="1" t="str">
        <f t="shared" si="0"/>
        <v>SNN-Cup 10 Øst: KOS-sprinten/Tour Barents</v>
      </c>
      <c r="F11" s="13" t="s">
        <v>100</v>
      </c>
      <c r="G11" s="1" t="s">
        <v>153</v>
      </c>
      <c r="H11" s="1" t="s">
        <v>73</v>
      </c>
      <c r="I11" s="1" t="s">
        <v>74</v>
      </c>
    </row>
    <row r="12" spans="1:9">
      <c r="A12" s="1">
        <v>11</v>
      </c>
      <c r="B12" s="15">
        <v>43876</v>
      </c>
      <c r="C12" s="16" t="s">
        <v>141</v>
      </c>
      <c r="D12" s="1" t="s">
        <v>101</v>
      </c>
      <c r="E12" s="1" t="str">
        <f t="shared" si="0"/>
        <v>SNN-Cup 11 Øst: KOS-rennet 1/Tour Barents</v>
      </c>
      <c r="F12" s="13" t="s">
        <v>100</v>
      </c>
      <c r="G12" s="1" t="s">
        <v>153</v>
      </c>
      <c r="H12" s="1" t="s">
        <v>73</v>
      </c>
      <c r="I12" s="1" t="s">
        <v>74</v>
      </c>
    </row>
    <row r="13" spans="1:9">
      <c r="A13" s="1">
        <v>12</v>
      </c>
      <c r="B13" s="15">
        <v>43877</v>
      </c>
      <c r="C13" s="16" t="s">
        <v>143</v>
      </c>
      <c r="D13" s="1" t="s">
        <v>102</v>
      </c>
      <c r="E13" s="1" t="str">
        <f t="shared" si="0"/>
        <v>SNN-Cup 12 Øst: KOS-rennet 2/Tour Barents</v>
      </c>
      <c r="F13" s="13" t="s">
        <v>100</v>
      </c>
      <c r="G13" s="1" t="s">
        <v>153</v>
      </c>
      <c r="H13" s="1" t="s">
        <v>73</v>
      </c>
      <c r="I13" s="1" t="s">
        <v>74</v>
      </c>
    </row>
    <row r="14" spans="1:9">
      <c r="A14" s="1">
        <v>13</v>
      </c>
      <c r="B14" s="15">
        <v>43890</v>
      </c>
      <c r="C14" s="16" t="s">
        <v>145</v>
      </c>
      <c r="D14" s="1" t="s">
        <v>103</v>
      </c>
      <c r="E14" s="1" t="str">
        <f t="shared" si="0"/>
        <v>SNN-Cup 13 Øst: Finnmarksmesterskap sprint</v>
      </c>
      <c r="F14" s="13" t="s">
        <v>100</v>
      </c>
      <c r="G14" s="1" t="s">
        <v>153</v>
      </c>
      <c r="H14" s="1" t="s">
        <v>73</v>
      </c>
      <c r="I14" s="1" t="s">
        <v>74</v>
      </c>
    </row>
    <row r="15" spans="1:9">
      <c r="A15" s="1">
        <v>14</v>
      </c>
      <c r="B15" s="15">
        <v>43891</v>
      </c>
      <c r="C15" s="16" t="s">
        <v>147</v>
      </c>
      <c r="D15" s="1" t="s">
        <v>104</v>
      </c>
      <c r="E15" s="1" t="str">
        <f t="shared" si="0"/>
        <v>SNN-Cup 14 Øst: Sandnesrennet</v>
      </c>
      <c r="F15" s="13" t="s">
        <v>105</v>
      </c>
      <c r="G15" s="1" t="s">
        <v>153</v>
      </c>
      <c r="H15" s="1" t="s">
        <v>73</v>
      </c>
      <c r="I15" s="1" t="s">
        <v>74</v>
      </c>
    </row>
    <row r="16" spans="1:9">
      <c r="A16" s="1">
        <v>15</v>
      </c>
      <c r="B16" s="15">
        <v>43897</v>
      </c>
      <c r="C16" s="16" t="s">
        <v>149</v>
      </c>
      <c r="D16" s="1" t="s">
        <v>106</v>
      </c>
      <c r="E16" s="1" t="str">
        <f t="shared" si="0"/>
        <v>SNN-Cup 15 Øst: Ilarcrossen</v>
      </c>
      <c r="F16" s="13" t="s">
        <v>107</v>
      </c>
      <c r="G16" s="1" t="s">
        <v>153</v>
      </c>
      <c r="H16" s="1" t="s">
        <v>73</v>
      </c>
      <c r="I16" s="1" t="s">
        <v>74</v>
      </c>
    </row>
    <row r="17" spans="1:9">
      <c r="A17" s="1">
        <v>16</v>
      </c>
      <c r="B17" s="15">
        <v>43903</v>
      </c>
      <c r="C17" s="16" t="s">
        <v>151</v>
      </c>
      <c r="D17" s="1" t="s">
        <v>108</v>
      </c>
      <c r="E17" s="1" t="str">
        <f t="shared" si="0"/>
        <v>SNN-Cup 16 Øst: Polarrennet</v>
      </c>
      <c r="F17" s="13" t="s">
        <v>81</v>
      </c>
      <c r="G17" s="1" t="s">
        <v>153</v>
      </c>
      <c r="H17" s="1" t="s">
        <v>73</v>
      </c>
      <c r="I17" s="1" t="s">
        <v>74</v>
      </c>
    </row>
    <row r="18" spans="1:9">
      <c r="A18" s="1">
        <v>17</v>
      </c>
      <c r="B18" s="15">
        <v>43904</v>
      </c>
      <c r="C18" s="16" t="s">
        <v>154</v>
      </c>
      <c r="D18" s="1" t="s">
        <v>109</v>
      </c>
      <c r="E18" s="1" t="str">
        <f t="shared" si="0"/>
        <v>SNN-Cup 17 Øst: Polarcrossen</v>
      </c>
      <c r="F18" s="13" t="s">
        <v>81</v>
      </c>
      <c r="G18" s="1" t="s">
        <v>153</v>
      </c>
      <c r="H18" s="1" t="s">
        <v>73</v>
      </c>
      <c r="I18" s="1" t="s">
        <v>74</v>
      </c>
    </row>
    <row r="19" spans="1:9">
      <c r="A19" s="1">
        <v>18</v>
      </c>
      <c r="B19" s="15">
        <v>43918</v>
      </c>
      <c r="C19" s="16" t="s">
        <v>155</v>
      </c>
      <c r="D19" s="1" t="s">
        <v>110</v>
      </c>
      <c r="E19" s="1" t="str">
        <f t="shared" si="0"/>
        <v>SNN-Cup 18 Øst: Solrennet</v>
      </c>
      <c r="F19" s="13" t="s">
        <v>76</v>
      </c>
      <c r="G19" s="1" t="s">
        <v>153</v>
      </c>
      <c r="H19" s="1" t="s">
        <v>73</v>
      </c>
      <c r="I19" s="1" t="s">
        <v>74</v>
      </c>
    </row>
    <row r="20" spans="1:9">
      <c r="A20" s="1">
        <v>19</v>
      </c>
      <c r="B20" s="15">
        <v>43938</v>
      </c>
      <c r="C20" s="16" t="s">
        <v>156</v>
      </c>
      <c r="D20" s="1" t="s">
        <v>150</v>
      </c>
      <c r="E20" s="1" t="str">
        <f t="shared" si="0"/>
        <v>SNN-Cup 19 Øst: SNN-cup - sonefinale øst-vest</v>
      </c>
      <c r="F20" s="13" t="s">
        <v>72</v>
      </c>
      <c r="G20" s="1" t="s">
        <v>153</v>
      </c>
      <c r="H20" s="1" t="s">
        <v>73</v>
      </c>
      <c r="I20" s="1" t="s">
        <v>74</v>
      </c>
    </row>
    <row r="21" spans="1:9">
      <c r="B21" s="15"/>
      <c r="C21" s="16"/>
    </row>
    <row r="22" spans="1:9">
      <c r="B22" s="15"/>
      <c r="C22" s="16"/>
    </row>
    <row r="23" spans="1:9">
      <c r="B23" s="15"/>
      <c r="C23" s="16"/>
    </row>
    <row r="24" spans="1:9">
      <c r="B24" s="15"/>
      <c r="C24" s="16"/>
    </row>
    <row r="25" spans="1:9">
      <c r="B25" s="15"/>
      <c r="C25" s="16"/>
    </row>
    <row r="26" spans="1:9">
      <c r="B26" s="15"/>
      <c r="C26" s="16"/>
    </row>
    <row r="27" spans="1:9">
      <c r="B27" s="15"/>
      <c r="C27" s="16"/>
    </row>
    <row r="28" spans="1:9">
      <c r="B28" s="15"/>
      <c r="C28" s="16"/>
    </row>
    <row r="29" spans="1:9">
      <c r="B29" s="15"/>
      <c r="C29" s="16"/>
    </row>
    <row r="30" spans="1:9">
      <c r="B30" s="15"/>
      <c r="C30" s="16"/>
    </row>
    <row r="31" spans="1:9">
      <c r="B31" s="15"/>
      <c r="C31" s="16"/>
    </row>
    <row r="32" spans="1:9">
      <c r="B32" s="15"/>
      <c r="C32" s="16"/>
    </row>
    <row r="33" spans="2:3">
      <c r="B33" s="15"/>
      <c r="C33" s="16"/>
    </row>
    <row r="34" spans="2:3">
      <c r="B34" s="15"/>
      <c r="C34" s="16"/>
    </row>
    <row r="35" spans="2:3">
      <c r="B35" s="15"/>
      <c r="C35" s="16"/>
    </row>
  </sheetData>
  <autoFilter ref="B1:I20" xr:uid="{00000000-0009-0000-0000-000003000000}"/>
  <conditionalFormatting sqref="D2:D35">
    <cfRule type="duplicateValues" dxfId="0" priority="1"/>
  </conditionalFormatting>
  <pageMargins left="0.7" right="0.7" top="0.75" bottom="0.75" header="0.3" footer="0.3"/>
  <headerFooter>
    <oddHeader>&amp;L&amp;"Calibri"&amp;10&amp;K000000 Vår Energi - Internal&amp;1#_x000D_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U27"/>
  <sheetViews>
    <sheetView zoomScale="85" zoomScaleNormal="85" workbookViewId="0">
      <pane xSplit="5" ySplit="5" topLeftCell="F6" activePane="bottomRight" state="frozen"/>
      <selection pane="bottomRight" activeCell="B2" sqref="B2"/>
      <selection pane="bottomLeft" activeCell="B2" sqref="B2"/>
      <selection pane="topRight" activeCell="B2" sqref="B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35.42578125" style="1" customWidth="1"/>
    <col min="4" max="4" width="25.7109375" style="1" bestFit="1" customWidth="1"/>
    <col min="5" max="5" width="16" style="1" customWidth="1"/>
    <col min="6" max="20" width="12.7109375" style="1" customWidth="1"/>
    <col min="21" max="16384" width="11.42578125" style="1"/>
  </cols>
  <sheetData>
    <row r="1" spans="1:21" ht="26.1">
      <c r="A1" s="2"/>
      <c r="B1" s="4" t="s">
        <v>157</v>
      </c>
      <c r="H1" s="23"/>
    </row>
    <row r="2" spans="1:21" s="21" customFormat="1" ht="21">
      <c r="B2" s="22" t="s">
        <v>3</v>
      </c>
      <c r="C2" s="20" t="s">
        <v>158</v>
      </c>
    </row>
    <row r="3" spans="1:21" ht="21">
      <c r="B3" s="27"/>
    </row>
    <row r="4" spans="1:21" ht="158.25" customHeight="1">
      <c r="A4" s="53" t="s">
        <v>159</v>
      </c>
      <c r="B4" s="54"/>
      <c r="C4" s="54"/>
      <c r="D4" s="54"/>
      <c r="E4" s="55"/>
      <c r="F4" s="5" t="s">
        <v>160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</row>
    <row r="5" spans="1:21">
      <c r="A5" s="10" t="s">
        <v>24</v>
      </c>
      <c r="B5" s="6" t="s">
        <v>25</v>
      </c>
      <c r="C5" s="6" t="s">
        <v>26</v>
      </c>
      <c r="D5" s="6" t="s">
        <v>27</v>
      </c>
      <c r="E5" s="6" t="s">
        <v>161</v>
      </c>
      <c r="F5" s="7">
        <v>1</v>
      </c>
      <c r="G5" s="7" t="s">
        <v>162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 t="s">
        <v>29</v>
      </c>
    </row>
    <row r="6" spans="1:21">
      <c r="A6" s="9">
        <v>100</v>
      </c>
      <c r="B6" s="3"/>
      <c r="C6" s="34" t="s">
        <v>163</v>
      </c>
      <c r="D6" s="34" t="s">
        <v>31</v>
      </c>
      <c r="E6" s="36">
        <f t="shared" ref="E6:E27" si="0">SUM(F6:T6)</f>
        <v>6</v>
      </c>
      <c r="F6" s="28"/>
      <c r="G6" s="28"/>
      <c r="H6" s="28">
        <v>1</v>
      </c>
      <c r="I6" s="28"/>
      <c r="J6" s="28">
        <v>1</v>
      </c>
      <c r="K6" s="28">
        <v>1</v>
      </c>
      <c r="L6" s="28"/>
      <c r="M6" s="28"/>
      <c r="N6" s="28">
        <v>1</v>
      </c>
      <c r="O6" s="28">
        <v>1</v>
      </c>
      <c r="P6" s="28"/>
      <c r="Q6" s="28"/>
      <c r="R6" s="28">
        <v>1</v>
      </c>
      <c r="S6" s="28"/>
      <c r="T6" s="28"/>
      <c r="U6" s="34">
        <f t="shared" ref="U6:U27" si="1">+COUNT(F6:T6)</f>
        <v>6</v>
      </c>
    </row>
    <row r="7" spans="1:21">
      <c r="A7" s="9">
        <v>80</v>
      </c>
      <c r="B7" s="3"/>
      <c r="C7" s="34" t="s">
        <v>164</v>
      </c>
      <c r="D7" s="34" t="s">
        <v>36</v>
      </c>
      <c r="E7" s="36">
        <f t="shared" si="0"/>
        <v>4</v>
      </c>
      <c r="F7" s="28">
        <v>1</v>
      </c>
      <c r="G7" s="28"/>
      <c r="H7" s="28">
        <v>1</v>
      </c>
      <c r="I7" s="28"/>
      <c r="J7" s="28"/>
      <c r="K7" s="28"/>
      <c r="L7" s="28"/>
      <c r="M7" s="28"/>
      <c r="N7" s="28">
        <v>1</v>
      </c>
      <c r="O7" s="28">
        <v>1</v>
      </c>
      <c r="P7" s="32"/>
      <c r="Q7" s="28"/>
      <c r="R7" s="28"/>
      <c r="S7" s="28"/>
      <c r="T7" s="28"/>
      <c r="U7" s="34">
        <f t="shared" si="1"/>
        <v>4</v>
      </c>
    </row>
    <row r="8" spans="1:21">
      <c r="A8" s="9">
        <v>60</v>
      </c>
      <c r="B8" s="3"/>
      <c r="C8" s="34" t="s">
        <v>165</v>
      </c>
      <c r="D8" s="34" t="s">
        <v>31</v>
      </c>
      <c r="E8" s="36">
        <f t="shared" si="0"/>
        <v>4</v>
      </c>
      <c r="F8" s="28"/>
      <c r="G8" s="28"/>
      <c r="H8" s="28">
        <v>1</v>
      </c>
      <c r="I8" s="28"/>
      <c r="J8" s="28">
        <v>1</v>
      </c>
      <c r="K8" s="28">
        <v>1</v>
      </c>
      <c r="L8" s="28"/>
      <c r="M8" s="28"/>
      <c r="N8" s="28"/>
      <c r="O8" s="32"/>
      <c r="P8" s="3"/>
      <c r="Q8" s="28">
        <v>1</v>
      </c>
      <c r="R8" s="28"/>
      <c r="S8" s="28"/>
      <c r="T8" s="28"/>
      <c r="U8" s="34">
        <f t="shared" si="1"/>
        <v>4</v>
      </c>
    </row>
    <row r="9" spans="1:21">
      <c r="A9" s="9">
        <v>50</v>
      </c>
      <c r="B9" s="3"/>
      <c r="C9" s="35" t="s">
        <v>166</v>
      </c>
      <c r="D9" s="35" t="s">
        <v>34</v>
      </c>
      <c r="E9" s="36">
        <f t="shared" si="0"/>
        <v>3</v>
      </c>
      <c r="F9" s="28"/>
      <c r="G9" s="28"/>
      <c r="H9" s="28"/>
      <c r="I9" s="28"/>
      <c r="J9" s="28"/>
      <c r="K9" s="28">
        <v>1</v>
      </c>
      <c r="L9" s="28"/>
      <c r="M9" s="28"/>
      <c r="N9" s="28">
        <v>1</v>
      </c>
      <c r="O9" s="28">
        <v>1</v>
      </c>
      <c r="P9" s="28"/>
      <c r="Q9" s="3"/>
      <c r="R9" s="28"/>
      <c r="S9" s="28"/>
      <c r="T9" s="28"/>
      <c r="U9" s="34">
        <f t="shared" si="1"/>
        <v>3</v>
      </c>
    </row>
    <row r="10" spans="1:21">
      <c r="A10" s="9">
        <v>45</v>
      </c>
      <c r="B10" s="3"/>
      <c r="C10" s="3" t="s">
        <v>167</v>
      </c>
      <c r="D10" s="3" t="s">
        <v>168</v>
      </c>
      <c r="E10" s="28">
        <f t="shared" si="0"/>
        <v>2</v>
      </c>
      <c r="F10" s="28">
        <v>1</v>
      </c>
      <c r="G10" s="28"/>
      <c r="H10" s="28"/>
      <c r="I10" s="28"/>
      <c r="J10" s="28"/>
      <c r="K10" s="28"/>
      <c r="L10" s="28"/>
      <c r="M10" s="28"/>
      <c r="N10" s="28"/>
      <c r="O10" s="28"/>
      <c r="Q10" s="28"/>
      <c r="R10" s="28"/>
      <c r="S10" s="28"/>
      <c r="T10" s="28">
        <v>1</v>
      </c>
      <c r="U10" s="3">
        <f t="shared" si="1"/>
        <v>2</v>
      </c>
    </row>
    <row r="11" spans="1:21">
      <c r="A11" s="9">
        <v>40</v>
      </c>
      <c r="B11" s="3"/>
      <c r="C11" s="34" t="s">
        <v>169</v>
      </c>
      <c r="D11" s="34" t="s">
        <v>72</v>
      </c>
      <c r="E11" s="36">
        <f t="shared" si="0"/>
        <v>2</v>
      </c>
      <c r="F11" s="28">
        <v>1</v>
      </c>
      <c r="G11" s="28"/>
      <c r="H11" s="28"/>
      <c r="I11" s="28"/>
      <c r="J11" s="28"/>
      <c r="K11" s="28"/>
      <c r="L11" s="28"/>
      <c r="M11" s="28"/>
      <c r="N11" s="28"/>
      <c r="O11" s="3"/>
      <c r="P11" s="28"/>
      <c r="Q11" s="28"/>
      <c r="R11" s="28"/>
      <c r="S11" s="28"/>
      <c r="T11" s="28">
        <v>1</v>
      </c>
      <c r="U11" s="34">
        <f t="shared" si="1"/>
        <v>2</v>
      </c>
    </row>
    <row r="12" spans="1:21">
      <c r="A12" s="9">
        <v>36</v>
      </c>
      <c r="B12" s="3"/>
      <c r="C12" s="35" t="s">
        <v>170</v>
      </c>
      <c r="D12" s="35"/>
      <c r="E12" s="36">
        <f t="shared" si="0"/>
        <v>1</v>
      </c>
      <c r="F12" s="28"/>
      <c r="G12" s="28"/>
      <c r="H12" s="29"/>
      <c r="I12" s="28"/>
      <c r="J12" s="28"/>
      <c r="K12" s="28"/>
      <c r="L12" s="28"/>
      <c r="M12" s="28"/>
      <c r="N12" s="28"/>
      <c r="O12" s="28"/>
      <c r="P12" s="28"/>
      <c r="Q12" s="28"/>
      <c r="R12" s="28">
        <v>1</v>
      </c>
      <c r="S12" s="28"/>
      <c r="T12" s="28"/>
      <c r="U12" s="34">
        <f t="shared" si="1"/>
        <v>1</v>
      </c>
    </row>
    <row r="13" spans="1:21">
      <c r="A13" s="9">
        <v>32</v>
      </c>
      <c r="B13" s="3"/>
      <c r="C13" s="35" t="s">
        <v>171</v>
      </c>
      <c r="D13" s="35" t="s">
        <v>34</v>
      </c>
      <c r="E13" s="36">
        <f t="shared" si="0"/>
        <v>1</v>
      </c>
      <c r="F13" s="29"/>
      <c r="G13" s="28"/>
      <c r="H13" s="28"/>
      <c r="I13" s="28"/>
      <c r="J13" s="28">
        <v>1</v>
      </c>
      <c r="K13" s="28"/>
      <c r="L13" s="28"/>
      <c r="M13" s="28"/>
      <c r="N13" s="28"/>
      <c r="O13" s="28"/>
      <c r="P13" s="28"/>
      <c r="Q13" s="32"/>
      <c r="R13" s="28"/>
      <c r="S13" s="28"/>
      <c r="T13" s="28"/>
      <c r="U13" s="34">
        <f t="shared" si="1"/>
        <v>1</v>
      </c>
    </row>
    <row r="14" spans="1:21">
      <c r="A14" s="9">
        <v>29</v>
      </c>
      <c r="B14" s="3"/>
      <c r="C14" s="34" t="s">
        <v>172</v>
      </c>
      <c r="D14" s="34" t="s">
        <v>36</v>
      </c>
      <c r="E14" s="28">
        <f t="shared" si="0"/>
        <v>1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>
        <v>1</v>
      </c>
      <c r="T14" s="28"/>
      <c r="U14" s="34">
        <f t="shared" si="1"/>
        <v>1</v>
      </c>
    </row>
    <row r="15" spans="1:21">
      <c r="A15" s="9">
        <v>26</v>
      </c>
      <c r="B15" s="3"/>
      <c r="C15" s="34" t="s">
        <v>173</v>
      </c>
      <c r="D15" s="34" t="s">
        <v>36</v>
      </c>
      <c r="E15" s="28">
        <f t="shared" si="0"/>
        <v>1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>
        <v>1</v>
      </c>
      <c r="T15" s="28"/>
      <c r="U15" s="34">
        <f t="shared" si="1"/>
        <v>1</v>
      </c>
    </row>
    <row r="16" spans="1:21">
      <c r="A16" s="9">
        <v>24</v>
      </c>
      <c r="B16" s="3"/>
      <c r="C16" s="3" t="s">
        <v>174</v>
      </c>
      <c r="D16" s="3" t="s">
        <v>175</v>
      </c>
      <c r="E16" s="28">
        <f t="shared" si="0"/>
        <v>1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>
        <v>1</v>
      </c>
      <c r="U16" s="3">
        <f t="shared" si="1"/>
        <v>1</v>
      </c>
    </row>
    <row r="17" spans="1:21">
      <c r="A17" s="9">
        <v>22</v>
      </c>
      <c r="B17" s="3"/>
      <c r="C17" s="3"/>
      <c r="D17" s="3"/>
      <c r="E17" s="28">
        <f t="shared" si="0"/>
        <v>0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3">
        <f t="shared" si="1"/>
        <v>0</v>
      </c>
    </row>
    <row r="18" spans="1:21">
      <c r="A18" s="9">
        <v>20</v>
      </c>
      <c r="B18" s="3"/>
      <c r="C18" s="3"/>
      <c r="D18" s="3"/>
      <c r="E18" s="28">
        <f t="shared" si="0"/>
        <v>0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3">
        <f t="shared" si="1"/>
        <v>0</v>
      </c>
    </row>
    <row r="19" spans="1:21">
      <c r="A19" s="9">
        <v>18</v>
      </c>
      <c r="B19" s="3"/>
      <c r="C19" s="3"/>
      <c r="D19" s="3"/>
      <c r="E19" s="28">
        <f t="shared" si="0"/>
        <v>0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3">
        <f t="shared" si="1"/>
        <v>0</v>
      </c>
    </row>
    <row r="20" spans="1:21">
      <c r="A20" s="9">
        <v>16</v>
      </c>
      <c r="B20" s="3"/>
      <c r="C20" s="3"/>
      <c r="D20" s="3"/>
      <c r="E20" s="28">
        <f t="shared" si="0"/>
        <v>0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3">
        <f t="shared" si="1"/>
        <v>0</v>
      </c>
    </row>
    <row r="21" spans="1:21">
      <c r="A21" s="9">
        <v>15</v>
      </c>
      <c r="B21" s="3"/>
      <c r="C21" s="3"/>
      <c r="D21" s="3"/>
      <c r="E21" s="28">
        <f t="shared" si="0"/>
        <v>0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3">
        <f t="shared" si="1"/>
        <v>0</v>
      </c>
    </row>
    <row r="22" spans="1:21">
      <c r="A22" s="9">
        <v>14</v>
      </c>
      <c r="B22" s="3"/>
      <c r="C22" s="3"/>
      <c r="D22" s="3"/>
      <c r="E22" s="28">
        <f t="shared" si="0"/>
        <v>0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3">
        <f t="shared" si="1"/>
        <v>0</v>
      </c>
    </row>
    <row r="23" spans="1:21">
      <c r="A23" s="9">
        <v>13</v>
      </c>
      <c r="B23" s="3"/>
      <c r="C23" s="3"/>
      <c r="D23" s="3"/>
      <c r="E23" s="28">
        <f t="shared" si="0"/>
        <v>0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3">
        <f t="shared" si="1"/>
        <v>0</v>
      </c>
    </row>
    <row r="24" spans="1:21">
      <c r="A24" s="9">
        <v>12</v>
      </c>
      <c r="B24" s="3"/>
      <c r="C24" s="3"/>
      <c r="D24" s="3"/>
      <c r="E24" s="28">
        <f t="shared" si="0"/>
        <v>0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3">
        <f t="shared" si="1"/>
        <v>0</v>
      </c>
    </row>
    <row r="25" spans="1:21">
      <c r="A25" s="9">
        <v>11</v>
      </c>
      <c r="B25" s="3"/>
      <c r="C25" s="3"/>
      <c r="D25" s="3"/>
      <c r="E25" s="28">
        <f t="shared" si="0"/>
        <v>0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3">
        <f t="shared" si="1"/>
        <v>0</v>
      </c>
    </row>
    <row r="26" spans="1:21">
      <c r="A26" s="9">
        <v>10</v>
      </c>
      <c r="B26" s="3"/>
      <c r="C26" s="3"/>
      <c r="D26" s="3"/>
      <c r="E26" s="28">
        <f t="shared" si="0"/>
        <v>0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3">
        <f t="shared" si="1"/>
        <v>0</v>
      </c>
    </row>
    <row r="27" spans="1:21">
      <c r="A27" s="9">
        <v>9</v>
      </c>
      <c r="B27" s="3"/>
      <c r="C27" s="3"/>
      <c r="D27" s="3"/>
      <c r="E27" s="28">
        <f t="shared" si="0"/>
        <v>0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3">
        <f t="shared" si="1"/>
        <v>0</v>
      </c>
    </row>
  </sheetData>
  <sortState xmlns:xlrd2="http://schemas.microsoft.com/office/spreadsheetml/2017/richdata2" ref="C6:U27">
    <sortCondition descending="1" ref="U6:U27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V27"/>
  <sheetViews>
    <sheetView zoomScale="85" zoomScaleNormal="85" workbookViewId="0">
      <pane xSplit="5" ySplit="5" topLeftCell="F6" activePane="bottomRight" state="frozen"/>
      <selection pane="bottomRight" activeCell="B2" sqref="B2"/>
      <selection pane="bottomLeft" activeCell="B2" sqref="B2"/>
      <selection pane="topRight" activeCell="B2" sqref="B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30.7109375" style="1" customWidth="1"/>
    <col min="4" max="4" width="25.7109375" style="1" bestFit="1" customWidth="1"/>
    <col min="5" max="5" width="11.42578125" style="1"/>
    <col min="6" max="20" width="12.7109375" style="1" customWidth="1"/>
    <col min="21" max="16384" width="11.42578125" style="1"/>
  </cols>
  <sheetData>
    <row r="1" spans="1:22" ht="26.1">
      <c r="A1" s="2"/>
      <c r="B1" s="4" t="s">
        <v>176</v>
      </c>
    </row>
    <row r="2" spans="1:22" s="21" customFormat="1" ht="21">
      <c r="B2" s="22" t="s">
        <v>3</v>
      </c>
      <c r="C2" s="20" t="s">
        <v>177</v>
      </c>
    </row>
    <row r="3" spans="1:22" ht="21">
      <c r="B3" s="27"/>
    </row>
    <row r="4" spans="1:22" ht="140.25" customHeight="1">
      <c r="A4" s="53" t="s">
        <v>178</v>
      </c>
      <c r="B4" s="54"/>
      <c r="C4" s="54"/>
      <c r="D4" s="54"/>
      <c r="E4" s="55"/>
      <c r="F4" s="5" t="s">
        <v>160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  <c r="U4" s="5"/>
    </row>
    <row r="5" spans="1:22">
      <c r="A5" s="10" t="s">
        <v>24</v>
      </c>
      <c r="B5" s="6" t="s">
        <v>25</v>
      </c>
      <c r="C5" s="6" t="s">
        <v>26</v>
      </c>
      <c r="D5" s="6" t="s">
        <v>27</v>
      </c>
      <c r="E5" s="6" t="s">
        <v>161</v>
      </c>
      <c r="F5" s="7">
        <v>1</v>
      </c>
      <c r="G5" s="7" t="s">
        <v>162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/>
      <c r="V5" s="7" t="s">
        <v>29</v>
      </c>
    </row>
    <row r="6" spans="1:22">
      <c r="A6" s="9">
        <v>100</v>
      </c>
      <c r="B6" s="3"/>
      <c r="C6" s="34" t="s">
        <v>179</v>
      </c>
      <c r="D6" s="34" t="s">
        <v>125</v>
      </c>
      <c r="E6" s="36">
        <f t="shared" ref="E6:E26" si="0">SUM(F6:T6)</f>
        <v>10</v>
      </c>
      <c r="F6" s="28">
        <v>1</v>
      </c>
      <c r="G6" s="28"/>
      <c r="H6" s="28">
        <v>1</v>
      </c>
      <c r="I6" s="28">
        <v>1</v>
      </c>
      <c r="J6" s="28">
        <v>1</v>
      </c>
      <c r="K6" s="28">
        <v>1</v>
      </c>
      <c r="L6" s="28"/>
      <c r="M6" s="28"/>
      <c r="N6" s="28">
        <v>1</v>
      </c>
      <c r="O6" s="28">
        <v>1</v>
      </c>
      <c r="P6" s="28"/>
      <c r="Q6" s="32">
        <v>1</v>
      </c>
      <c r="R6" s="28"/>
      <c r="S6" s="28">
        <v>1</v>
      </c>
      <c r="T6" s="28">
        <v>1</v>
      </c>
      <c r="U6" s="28"/>
      <c r="V6" s="34">
        <f t="shared" ref="V6:V26" si="1">+COUNT(F6:T6)</f>
        <v>10</v>
      </c>
    </row>
    <row r="7" spans="1:22">
      <c r="A7" s="9">
        <v>80</v>
      </c>
      <c r="B7" s="3"/>
      <c r="C7" s="34" t="s">
        <v>180</v>
      </c>
      <c r="D7" s="34" t="s">
        <v>125</v>
      </c>
      <c r="E7" s="36">
        <f t="shared" si="0"/>
        <v>7</v>
      </c>
      <c r="F7" s="28">
        <v>1</v>
      </c>
      <c r="G7" s="28"/>
      <c r="H7" s="28"/>
      <c r="I7" s="28">
        <v>1</v>
      </c>
      <c r="J7" s="28"/>
      <c r="K7" s="28">
        <v>1</v>
      </c>
      <c r="L7" s="28"/>
      <c r="M7" s="28"/>
      <c r="N7" s="28">
        <v>1</v>
      </c>
      <c r="O7" s="28">
        <v>1</v>
      </c>
      <c r="P7" s="28"/>
      <c r="Q7" s="28"/>
      <c r="R7" s="28"/>
      <c r="S7" s="28">
        <v>1</v>
      </c>
      <c r="T7" s="28">
        <v>1</v>
      </c>
      <c r="U7" s="28"/>
      <c r="V7" s="34">
        <f t="shared" si="1"/>
        <v>7</v>
      </c>
    </row>
    <row r="8" spans="1:22">
      <c r="A8" s="9">
        <v>60</v>
      </c>
      <c r="B8" s="3"/>
      <c r="C8" s="34" t="s">
        <v>181</v>
      </c>
      <c r="D8" s="34" t="s">
        <v>34</v>
      </c>
      <c r="E8" s="36">
        <f t="shared" si="0"/>
        <v>6</v>
      </c>
      <c r="F8" s="28"/>
      <c r="G8" s="28"/>
      <c r="H8" s="28">
        <v>1</v>
      </c>
      <c r="I8" s="28"/>
      <c r="J8" s="28">
        <v>1</v>
      </c>
      <c r="K8" s="28">
        <v>1</v>
      </c>
      <c r="L8" s="28"/>
      <c r="M8" s="28"/>
      <c r="N8" s="28">
        <v>1</v>
      </c>
      <c r="O8" s="28"/>
      <c r="P8" s="28"/>
      <c r="Q8" s="28"/>
      <c r="R8" s="28"/>
      <c r="S8" s="28">
        <v>1</v>
      </c>
      <c r="T8" s="28">
        <v>1</v>
      </c>
      <c r="U8" s="28"/>
      <c r="V8" s="34">
        <f t="shared" si="1"/>
        <v>6</v>
      </c>
    </row>
    <row r="9" spans="1:22">
      <c r="A9" s="9">
        <v>50</v>
      </c>
      <c r="B9" s="3"/>
      <c r="C9" s="34" t="s">
        <v>182</v>
      </c>
      <c r="D9" s="34" t="s">
        <v>31</v>
      </c>
      <c r="E9" s="36">
        <f t="shared" si="0"/>
        <v>4</v>
      </c>
      <c r="F9" s="28"/>
      <c r="G9" s="28"/>
      <c r="H9" s="28">
        <v>1</v>
      </c>
      <c r="I9" s="28">
        <v>1</v>
      </c>
      <c r="J9" s="28"/>
      <c r="K9" s="28"/>
      <c r="L9" s="28"/>
      <c r="M9" s="28"/>
      <c r="N9" s="28"/>
      <c r="O9" s="28"/>
      <c r="P9" s="28">
        <v>1</v>
      </c>
      <c r="Q9" s="28">
        <v>1</v>
      </c>
      <c r="R9" s="28"/>
      <c r="S9" s="28"/>
      <c r="T9" s="28"/>
      <c r="U9" s="28"/>
      <c r="V9" s="34">
        <f t="shared" si="1"/>
        <v>4</v>
      </c>
    </row>
    <row r="10" spans="1:22">
      <c r="A10" s="9">
        <v>45</v>
      </c>
      <c r="B10" s="3"/>
      <c r="C10" s="3" t="s">
        <v>183</v>
      </c>
      <c r="D10" s="3" t="s">
        <v>168</v>
      </c>
      <c r="E10" s="28">
        <f t="shared" si="0"/>
        <v>3</v>
      </c>
      <c r="F10" s="28">
        <v>1</v>
      </c>
      <c r="G10" s="28"/>
      <c r="H10" s="28"/>
      <c r="I10" s="28"/>
      <c r="J10" s="28"/>
      <c r="K10" s="28"/>
      <c r="L10" s="28"/>
      <c r="M10" s="28"/>
      <c r="N10" s="28"/>
      <c r="O10" s="28"/>
      <c r="P10" s="28">
        <v>1</v>
      </c>
      <c r="Q10" s="3"/>
      <c r="R10" s="28"/>
      <c r="S10" s="28"/>
      <c r="T10" s="28">
        <v>1</v>
      </c>
      <c r="U10" s="28"/>
      <c r="V10" s="3">
        <f t="shared" si="1"/>
        <v>3</v>
      </c>
    </row>
    <row r="11" spans="1:22">
      <c r="A11" s="9">
        <v>40</v>
      </c>
      <c r="B11" s="3"/>
      <c r="C11" s="3" t="s">
        <v>184</v>
      </c>
      <c r="D11" s="3" t="s">
        <v>168</v>
      </c>
      <c r="E11" s="28">
        <f t="shared" si="0"/>
        <v>3</v>
      </c>
      <c r="F11" s="28"/>
      <c r="G11" s="28"/>
      <c r="H11" s="28"/>
      <c r="I11" s="28"/>
      <c r="J11" s="28"/>
      <c r="K11" s="28"/>
      <c r="L11" s="28"/>
      <c r="M11" s="28"/>
      <c r="N11" s="28">
        <v>1</v>
      </c>
      <c r="O11" s="28">
        <v>1</v>
      </c>
      <c r="P11" s="28"/>
      <c r="Q11" s="28"/>
      <c r="R11" s="28"/>
      <c r="S11" s="28"/>
      <c r="T11" s="28">
        <v>1</v>
      </c>
      <c r="U11" s="28"/>
      <c r="V11" s="3">
        <f t="shared" si="1"/>
        <v>3</v>
      </c>
    </row>
    <row r="12" spans="1:22">
      <c r="A12" s="9">
        <v>36</v>
      </c>
      <c r="B12" s="3"/>
      <c r="C12" s="34" t="s">
        <v>185</v>
      </c>
      <c r="D12" s="34" t="s">
        <v>34</v>
      </c>
      <c r="E12" s="36">
        <f t="shared" si="0"/>
        <v>2</v>
      </c>
      <c r="F12" s="28"/>
      <c r="G12" s="28"/>
      <c r="H12" s="28"/>
      <c r="I12" s="28"/>
      <c r="J12" s="28">
        <v>1</v>
      </c>
      <c r="K12" s="28">
        <v>1</v>
      </c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34">
        <f t="shared" si="1"/>
        <v>2</v>
      </c>
    </row>
    <row r="13" spans="1:22">
      <c r="A13" s="9">
        <v>32</v>
      </c>
      <c r="B13" s="3"/>
      <c r="C13" s="35" t="s">
        <v>186</v>
      </c>
      <c r="D13" s="35" t="s">
        <v>125</v>
      </c>
      <c r="E13" s="36">
        <f t="shared" si="0"/>
        <v>1</v>
      </c>
      <c r="F13" s="28">
        <v>1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3"/>
      <c r="R13" s="28"/>
      <c r="S13" s="28"/>
      <c r="T13" s="28"/>
      <c r="U13" s="28"/>
      <c r="V13" s="34">
        <f t="shared" si="1"/>
        <v>1</v>
      </c>
    </row>
    <row r="14" spans="1:22">
      <c r="A14" s="9">
        <v>29</v>
      </c>
      <c r="B14" s="3"/>
      <c r="C14" s="37" t="s">
        <v>187</v>
      </c>
      <c r="D14" s="34" t="s">
        <v>34</v>
      </c>
      <c r="E14" s="36">
        <f t="shared" si="0"/>
        <v>1</v>
      </c>
      <c r="F14" s="28"/>
      <c r="G14" s="28"/>
      <c r="H14" s="28"/>
      <c r="I14" s="28"/>
      <c r="J14" s="28"/>
      <c r="K14" s="28">
        <v>1</v>
      </c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34">
        <f t="shared" si="1"/>
        <v>1</v>
      </c>
    </row>
    <row r="15" spans="1:22">
      <c r="A15" s="9">
        <v>26</v>
      </c>
      <c r="B15" s="3"/>
      <c r="C15" s="34" t="s">
        <v>188</v>
      </c>
      <c r="D15" s="34" t="s">
        <v>125</v>
      </c>
      <c r="E15" s="36">
        <f t="shared" si="0"/>
        <v>1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>
        <v>1</v>
      </c>
      <c r="T15" s="28"/>
      <c r="U15" s="28"/>
      <c r="V15" s="34">
        <f t="shared" si="1"/>
        <v>1</v>
      </c>
    </row>
    <row r="16" spans="1:22">
      <c r="A16" s="9">
        <v>24</v>
      </c>
      <c r="B16" s="3"/>
      <c r="C16" s="30"/>
      <c r="D16" s="30"/>
      <c r="E16" s="28">
        <f t="shared" si="0"/>
        <v>0</v>
      </c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29"/>
      <c r="Q16" s="28"/>
      <c r="R16" s="28"/>
      <c r="S16" s="28"/>
      <c r="T16" s="28"/>
      <c r="U16" s="28"/>
      <c r="V16" s="3">
        <f t="shared" si="1"/>
        <v>0</v>
      </c>
    </row>
    <row r="17" spans="1:22">
      <c r="A17" s="9">
        <v>22</v>
      </c>
      <c r="B17" s="3"/>
      <c r="C17" s="25"/>
      <c r="D17" s="25"/>
      <c r="E17" s="28">
        <f t="shared" si="0"/>
        <v>0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/>
      <c r="R17" s="29"/>
      <c r="S17" s="28"/>
      <c r="T17" s="28"/>
      <c r="U17" s="28"/>
      <c r="V17" s="3">
        <f t="shared" si="1"/>
        <v>0</v>
      </c>
    </row>
    <row r="18" spans="1:22">
      <c r="A18" s="9">
        <v>20</v>
      </c>
      <c r="B18" s="3"/>
      <c r="C18" s="25"/>
      <c r="D18" s="25"/>
      <c r="E18" s="28">
        <f t="shared" si="0"/>
        <v>0</v>
      </c>
      <c r="F18" s="28"/>
      <c r="G18" s="29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3">
        <f t="shared" si="1"/>
        <v>0</v>
      </c>
    </row>
    <row r="19" spans="1:22">
      <c r="A19" s="9">
        <v>18</v>
      </c>
      <c r="B19" s="3"/>
      <c r="C19" s="25"/>
      <c r="D19" s="25"/>
      <c r="E19" s="28">
        <f t="shared" si="0"/>
        <v>0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9"/>
      <c r="R19" s="28"/>
      <c r="S19" s="28"/>
      <c r="T19" s="28"/>
      <c r="U19" s="28"/>
      <c r="V19" s="3">
        <f t="shared" si="1"/>
        <v>0</v>
      </c>
    </row>
    <row r="20" spans="1:22">
      <c r="A20" s="9">
        <v>16</v>
      </c>
      <c r="B20" s="3"/>
      <c r="C20" s="3"/>
      <c r="D20" s="3"/>
      <c r="E20" s="28">
        <f t="shared" si="0"/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>
        <f t="shared" si="1"/>
        <v>0</v>
      </c>
    </row>
    <row r="21" spans="1:22">
      <c r="A21" s="9">
        <v>15</v>
      </c>
      <c r="B21" s="3"/>
      <c r="C21" s="3"/>
      <c r="D21" s="3"/>
      <c r="E21" s="28">
        <f t="shared" si="0"/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>
        <f t="shared" si="1"/>
        <v>0</v>
      </c>
    </row>
    <row r="22" spans="1:22">
      <c r="A22" s="9">
        <v>14</v>
      </c>
      <c r="B22" s="3"/>
      <c r="C22" s="3"/>
      <c r="D22" s="3"/>
      <c r="E22" s="28">
        <f t="shared" si="0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>
        <f t="shared" si="1"/>
        <v>0</v>
      </c>
    </row>
    <row r="23" spans="1:22">
      <c r="A23" s="9">
        <v>13</v>
      </c>
      <c r="B23" s="3"/>
      <c r="C23" s="3"/>
      <c r="D23" s="3"/>
      <c r="E23" s="28">
        <f t="shared" si="0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>
        <f t="shared" si="1"/>
        <v>0</v>
      </c>
    </row>
    <row r="24" spans="1:22">
      <c r="A24" s="9">
        <v>12</v>
      </c>
      <c r="B24" s="3"/>
      <c r="C24" s="3"/>
      <c r="D24" s="3"/>
      <c r="E24" s="28">
        <f t="shared" si="0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>
        <f t="shared" si="1"/>
        <v>0</v>
      </c>
    </row>
    <row r="25" spans="1:22">
      <c r="A25" s="9">
        <v>11</v>
      </c>
      <c r="B25" s="3"/>
      <c r="C25" s="3"/>
      <c r="D25" s="3"/>
      <c r="E25" s="28">
        <f t="shared" si="0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>
        <f t="shared" si="1"/>
        <v>0</v>
      </c>
    </row>
    <row r="26" spans="1:22">
      <c r="A26" s="9">
        <v>10</v>
      </c>
      <c r="B26" s="3"/>
      <c r="C26" s="3"/>
      <c r="D26" s="3"/>
      <c r="E26" s="28">
        <f t="shared" si="0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>
        <f t="shared" si="1"/>
        <v>0</v>
      </c>
    </row>
    <row r="27" spans="1:22">
      <c r="V27" s="3"/>
    </row>
  </sheetData>
  <sortState xmlns:xlrd2="http://schemas.microsoft.com/office/spreadsheetml/2017/richdata2" ref="C5:V26">
    <sortCondition descending="1" ref="E5:E26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1:V26"/>
  <sheetViews>
    <sheetView zoomScale="85" zoomScaleNormal="85" workbookViewId="0">
      <pane xSplit="5" ySplit="6" topLeftCell="F7" activePane="bottomRight" state="frozen"/>
      <selection pane="bottomRight" activeCell="B2" sqref="B2"/>
      <selection pane="bottomLeft" activeCell="B2" sqref="B2"/>
      <selection pane="topRight" activeCell="B2" sqref="B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6.7109375" style="1" customWidth="1"/>
    <col min="4" max="4" width="21.7109375" style="1" customWidth="1"/>
    <col min="5" max="5" width="14.42578125" style="1" customWidth="1"/>
    <col min="6" max="20" width="12.7109375" style="1" customWidth="1"/>
    <col min="21" max="16384" width="11.42578125" style="1"/>
  </cols>
  <sheetData>
    <row r="1" spans="1:22" ht="26.1">
      <c r="A1" s="2"/>
      <c r="B1" s="4" t="s">
        <v>176</v>
      </c>
      <c r="H1" s="23"/>
    </row>
    <row r="2" spans="1:22" s="21" customFormat="1" ht="21">
      <c r="B2" s="22" t="s">
        <v>3</v>
      </c>
      <c r="C2" s="20" t="s">
        <v>189</v>
      </c>
    </row>
    <row r="3" spans="1:22">
      <c r="B3" s="26"/>
    </row>
    <row r="4" spans="1:22" ht="158.25" customHeight="1">
      <c r="A4" s="53" t="s">
        <v>178</v>
      </c>
      <c r="B4" s="54"/>
      <c r="C4" s="54"/>
      <c r="D4" s="54"/>
      <c r="E4" s="55"/>
      <c r="F4" s="5" t="s">
        <v>160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  <c r="U4" s="5"/>
    </row>
    <row r="5" spans="1:22">
      <c r="A5" s="10" t="s">
        <v>24</v>
      </c>
      <c r="B5" s="6" t="s">
        <v>25</v>
      </c>
      <c r="C5" s="6" t="s">
        <v>26</v>
      </c>
      <c r="D5" s="6" t="s">
        <v>27</v>
      </c>
      <c r="E5" s="6" t="s">
        <v>161</v>
      </c>
      <c r="F5" s="7">
        <v>1</v>
      </c>
      <c r="G5" s="7" t="s">
        <v>162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/>
      <c r="V5" s="7" t="s">
        <v>29</v>
      </c>
    </row>
    <row r="6" spans="1:22">
      <c r="A6" s="9">
        <v>100</v>
      </c>
      <c r="B6" s="3"/>
      <c r="C6" s="34" t="s">
        <v>190</v>
      </c>
      <c r="D6" s="34" t="s">
        <v>97</v>
      </c>
      <c r="E6" s="28">
        <f>SUM(F6:T6)</f>
        <v>6</v>
      </c>
      <c r="F6" s="28"/>
      <c r="G6" s="28"/>
      <c r="H6" s="28">
        <v>1</v>
      </c>
      <c r="I6" s="28"/>
      <c r="J6" s="28">
        <v>1</v>
      </c>
      <c r="K6" s="28">
        <v>1</v>
      </c>
      <c r="L6" s="28"/>
      <c r="M6" s="28"/>
      <c r="N6" s="28"/>
      <c r="O6" s="28">
        <v>1</v>
      </c>
      <c r="P6" s="28">
        <v>1</v>
      </c>
      <c r="Q6" s="28">
        <v>1</v>
      </c>
      <c r="R6" s="28"/>
      <c r="S6" s="28"/>
      <c r="T6" s="28"/>
      <c r="U6" s="28"/>
      <c r="V6" s="36">
        <f>+COUNT(F6:T6)</f>
        <v>6</v>
      </c>
    </row>
    <row r="7" spans="1:22">
      <c r="A7" s="9">
        <v>80</v>
      </c>
      <c r="B7" s="3"/>
      <c r="C7" s="34" t="s">
        <v>191</v>
      </c>
      <c r="D7" s="34" t="s">
        <v>31</v>
      </c>
      <c r="E7" s="28">
        <f t="shared" ref="E7:E16" si="0">SUM(F7:T7)</f>
        <v>6</v>
      </c>
      <c r="F7" s="28"/>
      <c r="G7" s="28"/>
      <c r="H7" s="28"/>
      <c r="I7" s="28">
        <v>1</v>
      </c>
      <c r="J7" s="28">
        <v>1</v>
      </c>
      <c r="K7" s="28">
        <v>1</v>
      </c>
      <c r="L7" s="28"/>
      <c r="M7" s="28"/>
      <c r="N7" s="28">
        <v>1</v>
      </c>
      <c r="O7" s="28">
        <v>1</v>
      </c>
      <c r="P7" s="28"/>
      <c r="Q7" s="28"/>
      <c r="R7" s="28"/>
      <c r="S7" s="28"/>
      <c r="T7" s="28">
        <v>1</v>
      </c>
      <c r="U7" s="28"/>
      <c r="V7" s="36">
        <f t="shared" ref="V7:V26" si="1">+COUNT(F7:T7)</f>
        <v>6</v>
      </c>
    </row>
    <row r="8" spans="1:22">
      <c r="A8" s="9">
        <v>60</v>
      </c>
      <c r="B8" s="3"/>
      <c r="C8" s="34" t="s">
        <v>192</v>
      </c>
      <c r="D8" s="34" t="s">
        <v>97</v>
      </c>
      <c r="E8" s="28">
        <f t="shared" si="0"/>
        <v>2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>
        <v>1</v>
      </c>
      <c r="Q8" s="28">
        <v>1</v>
      </c>
      <c r="R8" s="28"/>
      <c r="S8" s="28"/>
      <c r="T8" s="28"/>
      <c r="U8" s="28"/>
      <c r="V8" s="36">
        <f t="shared" si="1"/>
        <v>2</v>
      </c>
    </row>
    <row r="9" spans="1:22">
      <c r="A9" s="9">
        <v>50</v>
      </c>
      <c r="B9" s="3"/>
      <c r="C9" s="34" t="s">
        <v>193</v>
      </c>
      <c r="D9" s="34" t="s">
        <v>97</v>
      </c>
      <c r="E9" s="28">
        <f t="shared" si="0"/>
        <v>2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>
        <v>1</v>
      </c>
      <c r="Q9" s="28">
        <v>1</v>
      </c>
      <c r="R9" s="28"/>
      <c r="S9" s="28"/>
      <c r="T9" s="28"/>
      <c r="U9" s="28"/>
      <c r="V9" s="36">
        <f t="shared" si="1"/>
        <v>2</v>
      </c>
    </row>
    <row r="10" spans="1:22">
      <c r="A10" s="9">
        <v>45</v>
      </c>
      <c r="B10" s="3"/>
      <c r="C10" s="34" t="s">
        <v>194</v>
      </c>
      <c r="D10" s="34" t="s">
        <v>97</v>
      </c>
      <c r="E10" s="28">
        <f t="shared" si="0"/>
        <v>1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>
        <v>1</v>
      </c>
      <c r="R10" s="28"/>
      <c r="S10" s="28"/>
      <c r="T10" s="28"/>
      <c r="U10" s="28"/>
      <c r="V10" s="36">
        <f t="shared" si="1"/>
        <v>1</v>
      </c>
    </row>
    <row r="11" spans="1:22">
      <c r="A11" s="9">
        <v>40</v>
      </c>
      <c r="B11" s="3"/>
      <c r="C11" s="35" t="s">
        <v>195</v>
      </c>
      <c r="D11" s="35" t="s">
        <v>94</v>
      </c>
      <c r="E11" s="28">
        <f t="shared" si="0"/>
        <v>1</v>
      </c>
      <c r="F11" s="31"/>
      <c r="G11" s="31"/>
      <c r="H11" s="28"/>
      <c r="I11" s="28"/>
      <c r="J11" s="28"/>
      <c r="K11" s="28"/>
      <c r="L11" s="29"/>
      <c r="M11" s="28"/>
      <c r="N11" s="28"/>
      <c r="O11" s="28"/>
      <c r="P11" s="28"/>
      <c r="Q11" s="28"/>
      <c r="R11" s="28">
        <v>1</v>
      </c>
      <c r="S11" s="28"/>
      <c r="T11" s="28"/>
      <c r="U11" s="28"/>
      <c r="V11" s="36">
        <f t="shared" si="1"/>
        <v>1</v>
      </c>
    </row>
    <row r="12" spans="1:22">
      <c r="A12" s="9">
        <v>36</v>
      </c>
      <c r="B12" s="3"/>
      <c r="C12" s="35" t="s">
        <v>196</v>
      </c>
      <c r="D12" s="35" t="s">
        <v>94</v>
      </c>
      <c r="E12" s="28">
        <f t="shared" si="0"/>
        <v>1</v>
      </c>
      <c r="F12" s="31"/>
      <c r="G12" s="31"/>
      <c r="H12" s="28"/>
      <c r="I12" s="28"/>
      <c r="J12" s="28"/>
      <c r="K12" s="28"/>
      <c r="L12" s="28"/>
      <c r="M12" s="28"/>
      <c r="N12" s="28"/>
      <c r="O12" s="29"/>
      <c r="P12" s="29"/>
      <c r="Q12" s="28"/>
      <c r="R12" s="28">
        <v>1</v>
      </c>
      <c r="S12" s="28"/>
      <c r="T12" s="28"/>
      <c r="U12" s="28"/>
      <c r="V12" s="36">
        <f t="shared" si="1"/>
        <v>1</v>
      </c>
    </row>
    <row r="13" spans="1:22">
      <c r="A13" s="9">
        <v>32</v>
      </c>
      <c r="B13" s="3"/>
      <c r="C13" s="35" t="s">
        <v>197</v>
      </c>
      <c r="D13" s="35" t="s">
        <v>94</v>
      </c>
      <c r="E13" s="28">
        <f t="shared" si="0"/>
        <v>1</v>
      </c>
      <c r="F13" s="31"/>
      <c r="G13" s="31"/>
      <c r="H13" s="28"/>
      <c r="I13" s="28"/>
      <c r="J13" s="28"/>
      <c r="K13" s="28"/>
      <c r="L13" s="28"/>
      <c r="M13" s="29"/>
      <c r="N13" s="28"/>
      <c r="O13" s="28"/>
      <c r="P13" s="28"/>
      <c r="Q13" s="28"/>
      <c r="R13" s="28">
        <v>1</v>
      </c>
      <c r="S13" s="28"/>
      <c r="T13" s="28"/>
      <c r="U13" s="28"/>
      <c r="V13" s="36">
        <f t="shared" si="1"/>
        <v>1</v>
      </c>
    </row>
    <row r="14" spans="1:22">
      <c r="A14" s="9">
        <v>29</v>
      </c>
      <c r="B14" s="3"/>
      <c r="C14" s="35" t="s">
        <v>198</v>
      </c>
      <c r="D14" s="35" t="s">
        <v>31</v>
      </c>
      <c r="E14" s="28">
        <f t="shared" si="0"/>
        <v>1</v>
      </c>
      <c r="F14" s="31"/>
      <c r="G14" s="31"/>
      <c r="H14" s="28"/>
      <c r="I14" s="28">
        <v>1</v>
      </c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36">
        <f t="shared" si="1"/>
        <v>1</v>
      </c>
    </row>
    <row r="15" spans="1:22">
      <c r="A15" s="9">
        <v>26</v>
      </c>
      <c r="B15" s="3"/>
      <c r="C15" s="35" t="s">
        <v>199</v>
      </c>
      <c r="D15" s="35" t="s">
        <v>34</v>
      </c>
      <c r="E15" s="28">
        <f t="shared" si="0"/>
        <v>1</v>
      </c>
      <c r="F15" s="31"/>
      <c r="G15" s="31"/>
      <c r="H15" s="28"/>
      <c r="I15" s="28">
        <v>1</v>
      </c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36">
        <f t="shared" si="1"/>
        <v>1</v>
      </c>
    </row>
    <row r="16" spans="1:22">
      <c r="A16" s="9">
        <v>24</v>
      </c>
      <c r="B16" s="3"/>
      <c r="E16" s="28">
        <f t="shared" si="0"/>
        <v>0</v>
      </c>
      <c r="F16" s="31"/>
      <c r="G16" s="31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>
        <f t="shared" si="1"/>
        <v>0</v>
      </c>
    </row>
    <row r="17" spans="1:22">
      <c r="A17" s="9">
        <v>22</v>
      </c>
      <c r="B17" s="3"/>
      <c r="C17" s="30"/>
      <c r="D17" s="30"/>
      <c r="E17" s="31">
        <f t="shared" ref="E17:E24" si="2">SUM(F17:U17)</f>
        <v>0</v>
      </c>
      <c r="F17" s="31"/>
      <c r="G17" s="31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>
        <f t="shared" si="1"/>
        <v>0</v>
      </c>
    </row>
    <row r="18" spans="1:22">
      <c r="A18" s="9">
        <v>20</v>
      </c>
      <c r="B18" s="3"/>
      <c r="C18" s="30"/>
      <c r="D18" s="30"/>
      <c r="E18" s="31">
        <f t="shared" si="2"/>
        <v>0</v>
      </c>
      <c r="F18" s="31"/>
      <c r="G18" s="31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>
        <f t="shared" si="1"/>
        <v>0</v>
      </c>
    </row>
    <row r="19" spans="1:22">
      <c r="A19" s="9">
        <v>18</v>
      </c>
      <c r="B19" s="3"/>
      <c r="C19" s="3"/>
      <c r="D19" s="3"/>
      <c r="E19" s="28">
        <f t="shared" si="2"/>
        <v>0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>
        <f t="shared" si="1"/>
        <v>0</v>
      </c>
    </row>
    <row r="20" spans="1:22">
      <c r="A20" s="9">
        <v>16</v>
      </c>
      <c r="B20" s="3"/>
      <c r="C20" s="3"/>
      <c r="D20" s="3"/>
      <c r="E20" s="28">
        <f t="shared" si="2"/>
        <v>0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>
        <f t="shared" si="1"/>
        <v>0</v>
      </c>
    </row>
    <row r="21" spans="1:22">
      <c r="A21" s="9">
        <v>15</v>
      </c>
      <c r="B21" s="3"/>
      <c r="C21" s="3"/>
      <c r="D21" s="3"/>
      <c r="E21" s="28">
        <f t="shared" si="2"/>
        <v>0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>
        <f t="shared" si="1"/>
        <v>0</v>
      </c>
    </row>
    <row r="22" spans="1:22">
      <c r="A22" s="9">
        <v>14</v>
      </c>
      <c r="B22" s="3"/>
      <c r="C22" s="3"/>
      <c r="D22" s="3"/>
      <c r="E22" s="28">
        <f t="shared" si="2"/>
        <v>0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>
        <f t="shared" si="1"/>
        <v>0</v>
      </c>
    </row>
    <row r="23" spans="1:22">
      <c r="A23" s="9">
        <v>13</v>
      </c>
      <c r="B23" s="3"/>
      <c r="C23" s="3"/>
      <c r="D23" s="3"/>
      <c r="E23" s="28">
        <f t="shared" si="2"/>
        <v>0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>
        <f t="shared" si="1"/>
        <v>0</v>
      </c>
    </row>
    <row r="24" spans="1:22">
      <c r="A24" s="9">
        <v>12</v>
      </c>
      <c r="B24" s="3"/>
      <c r="C24" s="3"/>
      <c r="D24" s="3"/>
      <c r="E24" s="28">
        <f t="shared" si="2"/>
        <v>0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>
        <f t="shared" si="1"/>
        <v>0</v>
      </c>
    </row>
    <row r="25" spans="1:22">
      <c r="A25" s="9">
        <v>11</v>
      </c>
      <c r="B25" s="3"/>
      <c r="C25" s="3"/>
      <c r="D25" s="3"/>
      <c r="E25" s="3">
        <f t="shared" ref="E25:E26" si="3">+SUM(F25:T25)</f>
        <v>0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>
        <f t="shared" si="1"/>
        <v>0</v>
      </c>
    </row>
    <row r="26" spans="1:22">
      <c r="A26" s="9">
        <v>10</v>
      </c>
      <c r="B26" s="3"/>
      <c r="C26" s="3"/>
      <c r="D26" s="3"/>
      <c r="E26" s="3">
        <f t="shared" si="3"/>
        <v>0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>
        <f t="shared" si="1"/>
        <v>0</v>
      </c>
    </row>
  </sheetData>
  <sortState xmlns:xlrd2="http://schemas.microsoft.com/office/spreadsheetml/2017/richdata2" ref="C6:U10">
    <sortCondition descending="1" ref="E6:E10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868745-63b7-4e6d-94ca-a30618503fc7" xsi:nil="true"/>
    <lcf76f155ced4ddcb4097134ff3c332f xmlns="da89f6a7-8a34-4a15-b54f-379234c2221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E3A0DA4B2F349B2FDDF8083E54D22" ma:contentTypeVersion="15" ma:contentTypeDescription="Opprett et nytt dokument." ma:contentTypeScope="" ma:versionID="62e9aeff78acea1c15f780571753d8b5">
  <xsd:schema xmlns:xsd="http://www.w3.org/2001/XMLSchema" xmlns:xs="http://www.w3.org/2001/XMLSchema" xmlns:p="http://schemas.microsoft.com/office/2006/metadata/properties" xmlns:ns2="da89f6a7-8a34-4a15-b54f-379234c2221c" xmlns:ns3="f9868745-63b7-4e6d-94ca-a30618503fc7" xmlns:ns4="d2a5102b-0eff-4c84-acfc-956625be2e4d" targetNamespace="http://schemas.microsoft.com/office/2006/metadata/properties" ma:root="true" ma:fieldsID="df8ca91c73d9bf4cd03c74c81c997d24" ns2:_="" ns3:_="" ns4:_="">
    <xsd:import namespace="da89f6a7-8a34-4a15-b54f-379234c2221c"/>
    <xsd:import namespace="f9868745-63b7-4e6d-94ca-a30618503fc7"/>
    <xsd:import namespace="d2a5102b-0eff-4c84-acfc-956625be2e4d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4:SharedWithUsers" minOccurs="0"/>
                <xsd:element ref="ns4:SharedWithDetail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89f6a7-8a34-4a15-b54f-379234c2221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68745-63b7-4e6d-94ca-a30618503fc7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0abe4e1-7395-4e40-aabf-875288bfed94}" ma:internalName="TaxCatchAll" ma:showField="CatchAllData" ma:web="f9868745-63b7-4e6d-94ca-a30618503f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5102b-0eff-4c84-acfc-956625be2e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07AEAA-8D02-4CB3-876E-FD2917ED15FA}"/>
</file>

<file path=customXml/itemProps2.xml><?xml version="1.0" encoding="utf-8"?>
<ds:datastoreItem xmlns:ds="http://schemas.openxmlformats.org/officeDocument/2006/customXml" ds:itemID="{1CE59E0D-A1E7-440B-B4DD-BC2BEE84FD9C}"/>
</file>

<file path=customXml/itemProps3.xml><?xml version="1.0" encoding="utf-8"?>
<ds:datastoreItem xmlns:ds="http://schemas.openxmlformats.org/officeDocument/2006/customXml" ds:itemID="{F7ABD32D-8897-4E74-82D8-9E0EE3991FCF}"/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  <clbl:label id="{e9609cc6-8e92-4112-83ae-e63a23850cc5}" enabled="1" method="Standard" siteId="{77da4c42-ba77-462b-bb54-7f7ea57bd0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Rystrøm</dc:creator>
  <cp:keywords/>
  <dc:description/>
  <cp:lastModifiedBy>ida.finjord@hotmail.com</cp:lastModifiedBy>
  <cp:revision/>
  <dcterms:created xsi:type="dcterms:W3CDTF">2019-11-24T08:18:12Z</dcterms:created>
  <dcterms:modified xsi:type="dcterms:W3CDTF">2025-03-23T20:04:42Z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0x0101009BBE3A0DA4B2F349B2FDDF8083E54D22</vt:lpwstr>
  </property>
  <property fmtid="{D5CDD505-2E9C-101B-9397-08002B2CF9AE}" pid="3" name="MediaServiceImageTags">
    <vt:lpwstr/>
  </property>
  <property fmtid="{D5CDD505-2E9C-101B-9397-08002B2CF9AE}" pid="4" name="NSF_kategori">
    <vt:lpwstr/>
  </property>
  <property fmtid="{D5CDD505-2E9C-101B-9397-08002B2CF9AE}" pid="5" name="Krets">
    <vt:lpwstr>13;#Finmark Skikrets|637a12e0-38ae-4ec0-be6c-8e0de047fc24</vt:lpwstr>
  </property>
  <property fmtid="{D5CDD505-2E9C-101B-9397-08002B2CF9AE}" pid="6" name="arGren">
    <vt:lpwstr>4;#Langrenn|7c6c92da-8793-4550-bbb9-8642f79ac364</vt:lpwstr>
  </property>
  <property fmtid="{D5CDD505-2E9C-101B-9397-08002B2CF9AE}" pid="7" name="Dokumenttype">
    <vt:lpwstr/>
  </property>
  <property fmtid="{D5CDD505-2E9C-101B-9397-08002B2CF9AE}" pid="8" name="Order">
    <vt:r8>19300</vt:r8>
  </property>
  <property fmtid="{D5CDD505-2E9C-101B-9397-08002B2CF9AE}" pid="9" name="_ExtendedDescription">
    <vt:lpwstr/>
  </property>
  <property fmtid="{D5CDD505-2E9C-101B-9397-08002B2CF9AE}" pid="10" name="MSIP_Label_9396317e-03ca-4ddd-bc6f-adf29e7f1a41_Enabled">
    <vt:lpwstr>true</vt:lpwstr>
  </property>
  <property fmtid="{D5CDD505-2E9C-101B-9397-08002B2CF9AE}" pid="11" name="MSIP_Label_9396317e-03ca-4ddd-bc6f-adf29e7f1a41_SetDate">
    <vt:lpwstr>2024-04-02T13:10:24Z</vt:lpwstr>
  </property>
  <property fmtid="{D5CDD505-2E9C-101B-9397-08002B2CF9AE}" pid="12" name="MSIP_Label_9396317e-03ca-4ddd-bc6f-adf29e7f1a41_Method">
    <vt:lpwstr>Standard</vt:lpwstr>
  </property>
  <property fmtid="{D5CDD505-2E9C-101B-9397-08002B2CF9AE}" pid="13" name="MSIP_Label_9396317e-03ca-4ddd-bc6f-adf29e7f1a41_Name">
    <vt:lpwstr>9396317e-03ca-4ddd-bc6f-adf29e7f1a41</vt:lpwstr>
  </property>
  <property fmtid="{D5CDD505-2E9C-101B-9397-08002B2CF9AE}" pid="14" name="MSIP_Label_9396317e-03ca-4ddd-bc6f-adf29e7f1a41_SiteId">
    <vt:lpwstr>62366534-1ec3-4962-8869-9b5535279d0b</vt:lpwstr>
  </property>
  <property fmtid="{D5CDD505-2E9C-101B-9397-08002B2CF9AE}" pid="15" name="MSIP_Label_9396317e-03ca-4ddd-bc6f-adf29e7f1a41_ActionId">
    <vt:lpwstr>2f6c5b7a-94ea-4d04-aa25-0acfc91b45e3</vt:lpwstr>
  </property>
  <property fmtid="{D5CDD505-2E9C-101B-9397-08002B2CF9AE}" pid="16" name="MSIP_Label_9396317e-03ca-4ddd-bc6f-adf29e7f1a41_ContentBits">
    <vt:lpwstr>0</vt:lpwstr>
  </property>
</Properties>
</file>